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40" yWindow="65521" windowWidth="11760" windowHeight="12120" firstSheet="4" activeTab="4"/>
  </bookViews>
  <sheets>
    <sheet name="표지" sheetId="1" r:id="rId1"/>
    <sheet name="목차" sheetId="2" r:id="rId2"/>
    <sheet name="설계설명서" sheetId="3" r:id="rId3"/>
    <sheet name="예정공정표" sheetId="4" r:id="rId4"/>
    <sheet name="설계예산서" sheetId="5" r:id="rId5"/>
    <sheet name="원가계산서" sheetId="6" r:id="rId6"/>
    <sheet name="내역집계표" sheetId="7" r:id="rId7"/>
    <sheet name="세부내역서" sheetId="8" r:id="rId8"/>
    <sheet name="일위대가표" sheetId="9" r:id="rId9"/>
    <sheet name="수량산출서" sheetId="10" r:id="rId10"/>
    <sheet name="단가비교표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Fill" hidden="1">#REF!</definedName>
    <definedName name="_Order1" hidden="1">255</definedName>
    <definedName name="_Order2" hidden="1">255</definedName>
    <definedName name="단가조사표">#REF!</definedName>
    <definedName name="대지저항율계산">#REF!</definedName>
    <definedName name="ㅁ">#REF!</definedName>
    <definedName name="ㅁ1">#REF!</definedName>
    <definedName name="ㅁ2">'[4]경산'!#REF!</definedName>
    <definedName name="ㅁ331">#REF!</definedName>
    <definedName name="ㅁ60">'[5]직노'!#REF!</definedName>
    <definedName name="이상">#REF!</definedName>
    <definedName name="일의01">'[5]직노'!#REF!</definedName>
    <definedName name="일의02">'[5]직노'!#REF!</definedName>
    <definedName name="청마총괄">'[7]직노'!#REF!</definedName>
    <definedName name="청마총괄1">'[7]직노'!#REF!</definedName>
    <definedName name="총괄표">'[7]직노'!#REF!</definedName>
    <definedName name="취수">'[5]직노'!#REF!</definedName>
    <definedName name="취수장">#REF!</definedName>
    <definedName name="ㅎ314">#REF!</definedName>
    <definedName name="A">#REF!</definedName>
    <definedName name="AAA">#REF!</definedName>
    <definedName name="D">#REF!</definedName>
    <definedName name="danga">'[10]danga'!$A$1:$M$235</definedName>
    <definedName name="ilch">'[10]ilch'!$A$3:$M$25</definedName>
    <definedName name="L">#REF!</definedName>
    <definedName name="print">#REF!</definedName>
    <definedName name="_xlnm.Print_Area" localSheetId="6">'내역집계표'!$A$1:$M$18</definedName>
    <definedName name="_xlnm.Print_Area" localSheetId="10">'단가비교표'!$A$1:$J$9</definedName>
    <definedName name="_xlnm.Print_Area" localSheetId="7">'세부내역서'!$A$1:$J$12</definedName>
    <definedName name="_xlnm.Print_Area" localSheetId="5">'원가계산서'!$A$1:$G$26</definedName>
    <definedName name="_xlnm.Print_Area" localSheetId="8">'일위대가표'!$A$1:$M$38</definedName>
    <definedName name="_xlnm.Print_Titles" localSheetId="8">'일위대가표'!$6:$7</definedName>
    <definedName name="Q">#REF!</definedName>
    <definedName name="sanch_2">#REF!</definedName>
    <definedName name="sanch_3">#REF!</definedName>
    <definedName name="sanch_4">#REF!</definedName>
  </definedNames>
  <calcPr fullCalcOnLoad="1"/>
</workbook>
</file>

<file path=xl/sharedStrings.xml><?xml version="1.0" encoding="utf-8"?>
<sst xmlns="http://schemas.openxmlformats.org/spreadsheetml/2006/main" count="374" uniqueCount="271">
  <si>
    <t xml:space="preserve"> </t>
  </si>
  <si>
    <t>비  고</t>
  </si>
  <si>
    <t xml:space="preserve"> </t>
  </si>
  <si>
    <t>규            격</t>
  </si>
  <si>
    <t>단위</t>
  </si>
  <si>
    <t>수량</t>
  </si>
  <si>
    <t>재    료     비</t>
  </si>
  <si>
    <t>노    무     비</t>
  </si>
  <si>
    <t>계</t>
  </si>
  <si>
    <t>비      고</t>
  </si>
  <si>
    <t>단  가</t>
  </si>
  <si>
    <t>금  액</t>
  </si>
  <si>
    <t>Set</t>
  </si>
  <si>
    <t>m</t>
  </si>
  <si>
    <t>식</t>
  </si>
  <si>
    <t>m</t>
  </si>
  <si>
    <t>소                   계</t>
  </si>
  <si>
    <t xml:space="preserve">구                        분  </t>
  </si>
  <si>
    <t>재    료    비</t>
  </si>
  <si>
    <t>노   무   비</t>
  </si>
  <si>
    <t>재료비
적용단가</t>
  </si>
  <si>
    <t>노무비
적용단가</t>
  </si>
  <si>
    <t>호       번</t>
  </si>
  <si>
    <t>품      명</t>
  </si>
  <si>
    <t xml:space="preserve"> 규            격</t>
  </si>
  <si>
    <t>단위</t>
  </si>
  <si>
    <t>거래가격, 물가자료</t>
  </si>
  <si>
    <t>정보통신품셈, 건설적산(2008년)</t>
  </si>
  <si>
    <t>Page</t>
  </si>
  <si>
    <t>단 가</t>
  </si>
  <si>
    <t>일    위    대    가    표</t>
  </si>
  <si>
    <t>명             칭</t>
  </si>
  <si>
    <t>규                  격</t>
  </si>
  <si>
    <t>인    건    비</t>
  </si>
  <si>
    <t>경        비</t>
  </si>
  <si>
    <t>단   가</t>
  </si>
  <si>
    <t>금    액</t>
  </si>
  <si>
    <t>단가</t>
  </si>
  <si>
    <t>금     액</t>
  </si>
  <si>
    <t>금  액</t>
  </si>
  <si>
    <t xml:space="preserve">제 1 호표 </t>
  </si>
  <si>
    <t>인 건 비</t>
  </si>
  <si>
    <t>통신외선공</t>
  </si>
  <si>
    <t>인</t>
  </si>
  <si>
    <t xml:space="preserve">제 3 호표 </t>
  </si>
  <si>
    <t xml:space="preserve">제 4 호표 </t>
  </si>
  <si>
    <t xml:space="preserve">제 5 호표 </t>
  </si>
  <si>
    <t>접지용전선</t>
  </si>
  <si>
    <t>연동연선</t>
  </si>
  <si>
    <t>80 ㎟ 이하 접지선 설치 및 매설(m당)</t>
  </si>
  <si>
    <t>F-GV 50 ㎟(IEC규격)</t>
  </si>
  <si>
    <t>38 ㎟ 이하 접지선 설치 및 매설(m당)</t>
  </si>
  <si>
    <t>F-GV 35 ㎟(IEC규격)</t>
  </si>
  <si>
    <t>2008년</t>
  </si>
  <si>
    <t>목        차</t>
  </si>
  <si>
    <t>1. 설 계 설 명 서</t>
  </si>
  <si>
    <t>2. 시     방     서</t>
  </si>
  <si>
    <t>3. 예 정 공 정 표</t>
  </si>
  <si>
    <t>4. 설 계 예 산 서</t>
  </si>
  <si>
    <t>설  계  설  명  서</t>
  </si>
  <si>
    <t>시      방      서</t>
  </si>
  <si>
    <t>예  정  공  정  표</t>
  </si>
  <si>
    <t>설  계  예  산  서</t>
  </si>
  <si>
    <t>일  위  대  가  표</t>
  </si>
  <si>
    <t>수  량  산  출  서</t>
  </si>
  <si>
    <t>단  가  조  사  표</t>
  </si>
  <si>
    <t>설     계     도     면</t>
  </si>
  <si>
    <t>설       계       설       명       서</t>
  </si>
  <si>
    <t>1.</t>
  </si>
  <si>
    <t>사 업 명</t>
  </si>
  <si>
    <t>:</t>
  </si>
  <si>
    <t>2.</t>
  </si>
  <si>
    <t>위    치</t>
  </si>
  <si>
    <t>3.</t>
  </si>
  <si>
    <t>사업목적</t>
  </si>
  <si>
    <t>본 사업은 전원, 신호, 통신선로의 접지선로를 보강하여 낙뢰 및 유도뢰의 침입으로부터 계측기기 등을 보호하고 시설물 유지관리에 만전을</t>
  </si>
  <si>
    <t>기하고자 함.</t>
  </si>
  <si>
    <t>4.</t>
  </si>
  <si>
    <t>사업개요</t>
  </si>
  <si>
    <t>0 등전위시스템 구축 : 접지선(F-GV케이블) 포설 등</t>
  </si>
  <si>
    <t>5.</t>
  </si>
  <si>
    <t>사업기간</t>
  </si>
  <si>
    <t>본 사업는 계약일로부터 30일간으로 한다.</t>
  </si>
  <si>
    <t>6.</t>
  </si>
  <si>
    <t>설계변경</t>
  </si>
  <si>
    <t>다음과 같은 사유가 발생할시는 설계변경 할 수 있다.</t>
  </si>
  <si>
    <t>-. 설계서의 내용이 불분명하거나 누락, 오류 또는 상호 모순되는 점이 있을 경우</t>
  </si>
  <si>
    <t>-. 천재지변 등으로 인하여 설계변경이 불가피한 경우</t>
  </si>
  <si>
    <t>-. 발주부서의 요구에 의해 물량의 증감이 있을 경우</t>
  </si>
  <si>
    <t>-. 재료비의 현저한 증감 및 물가변동 등 예산회계법령에 의거 변경이 타당한 경우 (단, 발주부서의 예산범위 내에 한하여 증액한다.)</t>
  </si>
  <si>
    <t>-. 설계도서 대로 시행이 곤란한 사항이 발생하였을 경우</t>
  </si>
  <si>
    <t>-. 기타 당초 예측치 못한 사항의 발생으로 사업의 변경요인이 발생하였을 경우</t>
  </si>
  <si>
    <t>7.</t>
  </si>
  <si>
    <t>사업기간연장</t>
  </si>
  <si>
    <t>다음과 같은 사유가 발생할 경우 발주처의 승인을 득하여 사업기간을 연장할 수 있다.</t>
  </si>
  <si>
    <t>-. 장기간의 강우로 인하여 시공지연이 불가피 할 경우</t>
  </si>
  <si>
    <t>-. 천재지변등으로 시공지연이 불가피 할 경우</t>
  </si>
  <si>
    <t>-. 기타 사업기간의 연장이 불가피하다고 인정할 경우</t>
  </si>
  <si>
    <t>8.</t>
  </si>
  <si>
    <t>기타사항</t>
  </si>
  <si>
    <t>계약자는 당해 사업를 시행함에 있어 관련규정에 준하여 설비의 운영과 유지보수에 문제가 없도록 완벽하게 시공할 것이며, 기타 기재되지</t>
  </si>
  <si>
    <t>아니한 사항은 건축전기설비공사 표준시방서에 준한다. 특히 작업중 안전사고가 발생하지 않도록 현장작업자에 대한 철저한 안전교육 실시</t>
  </si>
  <si>
    <t>및 문제 발생시에는 신속하게 대처하기 바라며, 또한 설계도서에 명시되지 않은 사항은 검사원의 지시에 따른다.</t>
  </si>
  <si>
    <t>예        정        공        정        표</t>
  </si>
  <si>
    <t xml:space="preserve">사 업  기 간 : 계약일로부터 30일간                                                 </t>
  </si>
  <si>
    <t>공             종</t>
  </si>
  <si>
    <t>비율(%)</t>
  </si>
  <si>
    <t>일          정          계         획         (   일   )</t>
  </si>
  <si>
    <t>1-5</t>
  </si>
  <si>
    <t>6-10</t>
  </si>
  <si>
    <t>11-15</t>
  </si>
  <si>
    <t>16-20</t>
  </si>
  <si>
    <t>21-25</t>
  </si>
  <si>
    <t>26-30</t>
  </si>
  <si>
    <t>1. 자재 준비 및 승인</t>
  </si>
  <si>
    <t>3. 접지선 포설</t>
  </si>
  <si>
    <t>6.  현장정리</t>
  </si>
  <si>
    <t>공 정 률 (%)</t>
  </si>
  <si>
    <t>누          계</t>
  </si>
  <si>
    <t>팀   장</t>
  </si>
  <si>
    <t>담  당</t>
  </si>
  <si>
    <t>심 사 자</t>
  </si>
  <si>
    <t>설계자</t>
  </si>
  <si>
    <t>설   계</t>
  </si>
  <si>
    <t>년월일</t>
  </si>
  <si>
    <t>2008년도</t>
  </si>
  <si>
    <t>O</t>
  </si>
  <si>
    <t xml:space="preserve">사업개요 </t>
  </si>
  <si>
    <t>0 등전위시스템 구축 : 접지선(F-GV케이블) 포설 등</t>
  </si>
  <si>
    <t>사업비 내역</t>
  </si>
  <si>
    <t>구          분</t>
  </si>
  <si>
    <t>금        액</t>
  </si>
  <si>
    <t>비        고</t>
  </si>
  <si>
    <t>총   사  업  비</t>
  </si>
  <si>
    <t>관 급 자 재 비</t>
  </si>
  <si>
    <t xml:space="preserve">  공       종</t>
  </si>
  <si>
    <t xml:space="preserve"> 규  격</t>
  </si>
  <si>
    <t>단위</t>
  </si>
  <si>
    <t>수량</t>
  </si>
  <si>
    <t>재    료    비</t>
  </si>
  <si>
    <t>노   무   비</t>
  </si>
  <si>
    <t>경    비</t>
  </si>
  <si>
    <t>합     계</t>
  </si>
  <si>
    <t>비고</t>
  </si>
  <si>
    <t>단  가</t>
  </si>
  <si>
    <t>금   액</t>
  </si>
  <si>
    <t>개소</t>
  </si>
  <si>
    <t>소                 계</t>
  </si>
  <si>
    <t xml:space="preserve"> </t>
  </si>
  <si>
    <t>수    량    산    출    조    서</t>
  </si>
  <si>
    <t>품            명</t>
  </si>
  <si>
    <t>규     격</t>
  </si>
  <si>
    <t>산    출    근    거</t>
  </si>
  <si>
    <t>내     역     집     계     표</t>
  </si>
  <si>
    <t>5. 내 역 집 계 표</t>
  </si>
  <si>
    <t>6. 세 부 내 역 서</t>
  </si>
  <si>
    <t>7. 일 위 대 가 표</t>
  </si>
  <si>
    <t>8. 수 량 산 출 서</t>
  </si>
  <si>
    <t xml:space="preserve">10. 설  계   도  면 </t>
  </si>
  <si>
    <t>내  역  집  계  표</t>
  </si>
  <si>
    <t>세  부  내  역  서</t>
  </si>
  <si>
    <t xml:space="preserve">제 2 호표 </t>
  </si>
  <si>
    <t>공   사   명 :</t>
  </si>
  <si>
    <t>구                  분</t>
  </si>
  <si>
    <t>금       액</t>
  </si>
  <si>
    <t>산출근거</t>
  </si>
  <si>
    <t>비 고</t>
  </si>
  <si>
    <t xml:space="preserve">
순
공
사
원
가
</t>
  </si>
  <si>
    <t xml:space="preserve">
재
료
비
</t>
  </si>
  <si>
    <t>직접 재료비</t>
  </si>
  <si>
    <t>간접 재료비</t>
  </si>
  <si>
    <t>작업부산물</t>
  </si>
  <si>
    <t>소       계(1)</t>
  </si>
  <si>
    <t xml:space="preserve">
노
무
비
</t>
  </si>
  <si>
    <t>직접 노무비</t>
  </si>
  <si>
    <t>간접 노무비</t>
  </si>
  <si>
    <t>직노 x 9.8%</t>
  </si>
  <si>
    <t>소       계(2)</t>
  </si>
  <si>
    <t xml:space="preserve">
경
비
              </t>
  </si>
  <si>
    <t>기계 경비</t>
  </si>
  <si>
    <t>산재보험료</t>
  </si>
  <si>
    <t>(직노+간노) x 3.1%</t>
  </si>
  <si>
    <t>고용보험료</t>
  </si>
  <si>
    <t>(직노+간노) x 0.67%</t>
  </si>
  <si>
    <t>외주가공비</t>
  </si>
  <si>
    <t>운반비</t>
  </si>
  <si>
    <t>안전관리비</t>
  </si>
  <si>
    <t>(재료비+직노) x 1.24%</t>
  </si>
  <si>
    <t>기타경비</t>
  </si>
  <si>
    <t>(재료비+노무비) x 5%</t>
  </si>
  <si>
    <t>소       계(3)</t>
  </si>
  <si>
    <t>계 (4)</t>
  </si>
  <si>
    <t>(1)+(2)+(3)</t>
  </si>
  <si>
    <t>일반관리비(5)</t>
  </si>
  <si>
    <t>(4) x 4.7%</t>
  </si>
  <si>
    <t>이         윤(6)</t>
  </si>
  <si>
    <t>총   원   가(7)</t>
  </si>
  <si>
    <t>(4)+(5)+(6)</t>
  </si>
  <si>
    <t>부가가치세(8)</t>
  </si>
  <si>
    <t>(7) x 10%</t>
  </si>
  <si>
    <t>총         계</t>
  </si>
  <si>
    <t>(7)+(8)</t>
  </si>
  <si>
    <t xml:space="preserve">                               </t>
  </si>
  <si>
    <t>인천수산정수장 시험실 PGS접시시스템 설치 납품</t>
  </si>
  <si>
    <t>2008.  12.</t>
  </si>
  <si>
    <t>9. 단 가 비 교 표</t>
  </si>
  <si>
    <t>공  종  명  :</t>
  </si>
  <si>
    <t>명         칭</t>
  </si>
  <si>
    <t>잡자재비</t>
  </si>
  <si>
    <t>재료비의 3%</t>
  </si>
  <si>
    <t>공구손료</t>
  </si>
  <si>
    <t>노무비의 3%</t>
  </si>
  <si>
    <t xml:space="preserve">재료비 및 노무비 적용 근거 </t>
  </si>
  <si>
    <t>F-GV 70 ㎟(IEC규격)</t>
  </si>
  <si>
    <t>11월거래가격 794</t>
  </si>
  <si>
    <t>AS 70 ㎟(나동선)</t>
  </si>
  <si>
    <t>11월거래가격 805</t>
  </si>
  <si>
    <t>AS 50 ㎟(나동선)</t>
  </si>
  <si>
    <t>접지용 절연전선</t>
  </si>
  <si>
    <t>KIV 70 ㎟</t>
  </si>
  <si>
    <t>KIV 50 ㎟</t>
  </si>
  <si>
    <t>통신품셈3-4-2</t>
  </si>
  <si>
    <t>F-GV 25 ㎟(IEC규격)</t>
  </si>
  <si>
    <t>F-GV 16 ㎟(IEC규격)</t>
  </si>
  <si>
    <t>AS 35 ㎟(나동선)</t>
  </si>
  <si>
    <t>AS 25 ㎟(나동선)</t>
  </si>
  <si>
    <t>AS 16 ㎟(나동선)</t>
  </si>
  <si>
    <t>KIV 35 ㎟</t>
  </si>
  <si>
    <t>KIV 25 ㎟</t>
  </si>
  <si>
    <t>KIV 16 ㎟</t>
  </si>
  <si>
    <t>14 ㎟ 이하 접지선 설치 및 매설(m당)</t>
  </si>
  <si>
    <t>F-GV 10 ㎟(IEC규격)</t>
  </si>
  <si>
    <t>11월거래가격 777</t>
  </si>
  <si>
    <t>AS 10 ㎟(나동선)</t>
  </si>
  <si>
    <t>KIV 10 ㎟</t>
  </si>
  <si>
    <t>수평도체</t>
  </si>
  <si>
    <t>동환봉 10 ㎟ 이하</t>
  </si>
  <si>
    <t>11월거래가격 56</t>
  </si>
  <si>
    <t>ECA3G 피뢰 접지장치(Lightning Ground Magic)</t>
  </si>
  <si>
    <t>LM-12-20-60M</t>
  </si>
  <si>
    <t>1Φ2w/220V/240KA/60MJ</t>
  </si>
  <si>
    <t>set</t>
  </si>
  <si>
    <t>11월거래가격 893</t>
  </si>
  <si>
    <t>인 건 비</t>
  </si>
  <si>
    <t>인</t>
  </si>
  <si>
    <t>건설적산 1055</t>
  </si>
  <si>
    <t>ECA3G Surge 접지장치(Surge Ground Magic)</t>
  </si>
  <si>
    <t>SM-12-20-60M</t>
  </si>
  <si>
    <t>1Φ2w/220V/120KA/60MJ</t>
  </si>
  <si>
    <t>인천수산정수장 시험실</t>
  </si>
  <si>
    <t>0 3세대접지장치(eca3G) : 2개소</t>
  </si>
  <si>
    <t>사  업  명 : 인천수산정수장 시험실 PGS접시시스템 설치 납품</t>
  </si>
  <si>
    <t>2. 3세대접지장치(eca3G) 설치</t>
  </si>
  <si>
    <t>5. 시운전</t>
  </si>
  <si>
    <t>4. 접지상태 확인 및 등전위 구축</t>
  </si>
  <si>
    <t>위 치 : 인천수산정수장 시험실</t>
  </si>
  <si>
    <t>사   업   명  :  인천수산정수장 시험실 PGS접시시스템 설치 납품 설계예산서</t>
  </si>
  <si>
    <t>0 3세대접지장치(eca3G) : 2개소</t>
  </si>
  <si>
    <t>사  업  명 : 인천수산정수장 시험실 PGS접시시스템 설치 납품</t>
  </si>
  <si>
    <t>1. 시험실</t>
  </si>
  <si>
    <t>공 사 명 : 인천수산정수장 시험실 PGS접시시스템 설치 납품</t>
  </si>
  <si>
    <t>사업명 : 인천수산정수장 시험실 PGS접시시스템 설치 납품</t>
  </si>
  <si>
    <t>공종명 : 1. 시험실</t>
  </si>
  <si>
    <t>2008 년    12 월     일</t>
  </si>
  <si>
    <t>원   가    계   산   서</t>
  </si>
  <si>
    <t>{(2)+(3)+(5)} x 10%</t>
  </si>
  <si>
    <t>세  부  내  역  서</t>
  </si>
  <si>
    <t>내부 장비본딩</t>
  </si>
  <si>
    <t>기존 접지선 본딩</t>
  </si>
  <si>
    <t>실험실내 분전반</t>
  </si>
  <si>
    <t>실험실내 약품창고 판넬 및 기계실(장비)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</si>
</sst>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0.0%"/>
    <numFmt numFmtId="178" formatCode="0_);[Red]\(0\)"/>
    <numFmt numFmtId="179" formatCode="#,##0_ "/>
    <numFmt numFmtId="180" formatCode="#,##0.000_);[Red]\(#,##0.000\)"/>
    <numFmt numFmtId="181" formatCode="0.0"/>
    <numFmt numFmtId="182" formatCode="_-* #,##0_-;\-* #,##0_-;_-* &quot;-&quot;?_-;_-@_-"/>
    <numFmt numFmtId="183" formatCode="_-* #,##0_-;\-* #,##0_-;_-* &quot;-&quot;??_-;_-@_-"/>
    <numFmt numFmtId="184" formatCode="#,##0;\(#,##0\)"/>
    <numFmt numFmtId="185" formatCode="#,##0.00000;[Red]\-#,##0.00000"/>
    <numFmt numFmtId="186" formatCode="#,##0.0000000;[Red]\-#,##0.0000000"/>
    <numFmt numFmtId="187" formatCode="0.00_)"/>
    <numFmt numFmtId="188" formatCode="_ * #,##0_ ;_ * \-#,##0_ ;_ * &quot;-&quot;_ ;_ @_ "/>
    <numFmt numFmtId="189" formatCode="_ * #,##0.0_ ;_ * \-#,##0.0_ ;_ * &quot;-&quot;_ ;_ @_ "/>
    <numFmt numFmtId="190" formatCode="#,##0.00_ "/>
    <numFmt numFmtId="191" formatCode="#,##0.000_ "/>
    <numFmt numFmtId="192" formatCode="mm&quot;월&quot;\ dd&quot;일&quot;"/>
    <numFmt numFmtId="193" formatCode="#,##0.0_ "/>
    <numFmt numFmtId="194" formatCode="#,##0_);\(#,##0\)"/>
    <numFmt numFmtId="195" formatCode="_-* #,##0.0_-;\-* #,##0.0_-;_-* &quot;-&quot;?_-;_-@_-"/>
    <numFmt numFmtId="196" formatCode="_-* #,##0.000_-;\-* #,##0.000_-;_-* &quot;-&quot;???_-;_-@_-"/>
  </numFmts>
  <fonts count="9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HY헤드라인M"/>
      <family val="1"/>
    </font>
    <font>
      <b/>
      <sz val="14"/>
      <name val="HY헤드라인M"/>
      <family val="1"/>
    </font>
    <font>
      <sz val="26"/>
      <name val="HY헤드라인M"/>
      <family val="1"/>
    </font>
    <font>
      <b/>
      <sz val="26"/>
      <name val="HY헤드라인M"/>
      <family val="1"/>
    </font>
    <font>
      <sz val="10"/>
      <name val="굴림"/>
      <family val="3"/>
    </font>
    <font>
      <sz val="14"/>
      <name val="돋움"/>
      <family val="3"/>
    </font>
    <font>
      <sz val="12"/>
      <name val="돋움"/>
      <family val="3"/>
    </font>
    <font>
      <sz val="8"/>
      <name val="굴림"/>
      <family val="3"/>
    </font>
    <font>
      <b/>
      <sz val="8"/>
      <name val="굴림"/>
      <family val="3"/>
    </font>
    <font>
      <sz val="10"/>
      <color indexed="8"/>
      <name val="굴림"/>
      <family val="3"/>
    </font>
    <font>
      <b/>
      <sz val="20"/>
      <name val="굴림"/>
      <family val="3"/>
    </font>
    <font>
      <sz val="12"/>
      <name val="바탕체"/>
      <family val="1"/>
    </font>
    <font>
      <u val="single"/>
      <sz val="11"/>
      <color indexed="36"/>
      <name val="돋움"/>
      <family val="3"/>
    </font>
    <font>
      <sz val="10"/>
      <name val="Arial"/>
      <family val="2"/>
    </font>
    <font>
      <sz val="12"/>
      <name val="돋움체"/>
      <family val="3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b/>
      <sz val="18"/>
      <name val="HY헤드라인M"/>
      <family val="1"/>
    </font>
    <font>
      <sz val="24"/>
      <name val="HY헤드라인M"/>
      <family val="1"/>
    </font>
    <font>
      <sz val="18"/>
      <name val="HY헤드라인M"/>
      <family val="1"/>
    </font>
    <font>
      <sz val="20"/>
      <name val="HY헤드라인M"/>
      <family val="1"/>
    </font>
    <font>
      <sz val="18"/>
      <name val="견명조"/>
      <family val="1"/>
    </font>
    <font>
      <sz val="10"/>
      <name val="돋움"/>
      <family val="3"/>
    </font>
    <font>
      <sz val="11"/>
      <name val="견명조"/>
      <family val="1"/>
    </font>
    <font>
      <sz val="8"/>
      <name val="바탕"/>
      <family val="1"/>
    </font>
    <font>
      <sz val="12"/>
      <name val="견명조"/>
      <family val="1"/>
    </font>
    <font>
      <sz val="22"/>
      <name val="HY헤드라인M"/>
      <family val="1"/>
    </font>
    <font>
      <sz val="11"/>
      <color indexed="15"/>
      <name val="돋움"/>
      <family val="3"/>
    </font>
    <font>
      <sz val="11"/>
      <name val="굴림체"/>
      <family val="3"/>
    </font>
    <font>
      <b/>
      <sz val="11"/>
      <name val="돋움"/>
      <family val="3"/>
    </font>
    <font>
      <b/>
      <u val="double"/>
      <sz val="16"/>
      <name val="굴림"/>
      <family val="3"/>
    </font>
    <font>
      <b/>
      <u val="doubleAccounting"/>
      <sz val="14"/>
      <name val="굴림"/>
      <family val="3"/>
    </font>
    <font>
      <b/>
      <u val="doubleAccounting"/>
      <sz val="22"/>
      <name val="굴림"/>
      <family val="3"/>
    </font>
    <font>
      <b/>
      <sz val="14"/>
      <name val="돋움"/>
      <family val="3"/>
    </font>
    <font>
      <b/>
      <sz val="12"/>
      <name val="돋움"/>
      <family val="3"/>
    </font>
    <font>
      <sz val="8"/>
      <name val="바탕체"/>
      <family val="1"/>
    </font>
    <font>
      <sz val="10"/>
      <color indexed="8"/>
      <name val="돋움"/>
      <family val="3"/>
    </font>
    <font>
      <sz val="7"/>
      <color indexed="8"/>
      <name val="돋움"/>
      <family val="3"/>
    </font>
    <font>
      <sz val="20"/>
      <name val="돋움"/>
      <family val="3"/>
    </font>
    <font>
      <b/>
      <sz val="9"/>
      <name val="돋움"/>
      <family val="3"/>
    </font>
    <font>
      <sz val="9"/>
      <name val="돋움"/>
      <family val="3"/>
    </font>
    <font>
      <sz val="11"/>
      <color indexed="8"/>
      <name val="돋움"/>
      <family val="3"/>
    </font>
    <font>
      <sz val="12"/>
      <name val="굴림"/>
      <family val="3"/>
    </font>
    <font>
      <sz val="14"/>
      <name val="굴림"/>
      <family val="3"/>
    </font>
    <font>
      <u val="single"/>
      <sz val="12"/>
      <name val="굴림"/>
      <family val="3"/>
    </font>
    <font>
      <sz val="9"/>
      <color indexed="8"/>
      <name val="돋움"/>
      <family val="3"/>
    </font>
    <font>
      <b/>
      <sz val="16"/>
      <name val="굴림"/>
      <family val="3"/>
    </font>
    <font>
      <b/>
      <sz val="10"/>
      <name val="굴림"/>
      <family val="3"/>
    </font>
    <font>
      <sz val="9"/>
      <name val="굴림"/>
      <family val="3"/>
    </font>
    <font>
      <b/>
      <sz val="16"/>
      <name val="HY헤드라인M"/>
      <family val="1"/>
    </font>
    <font>
      <b/>
      <sz val="24"/>
      <name val="HY헤드라인M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95"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76" fillId="28" borderId="2" applyNumberFormat="0" applyFont="0" applyAlignment="0" applyProtection="0"/>
    <xf numFmtId="9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30" borderId="3" applyNumberFormat="0" applyAlignment="0" applyProtection="0"/>
    <xf numFmtId="43" fontId="7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14" fillId="0" borderId="0" applyFont="0" applyFill="0" applyBorder="0" applyAlignment="0" applyProtection="0"/>
    <xf numFmtId="0" fontId="16" fillId="0" borderId="0">
      <alignment/>
      <protection/>
    </xf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6" fillId="31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32" borderId="0" applyNumberFormat="0" applyBorder="0" applyAlignment="0" applyProtection="0"/>
    <xf numFmtId="0" fontId="14" fillId="0" borderId="0">
      <alignment/>
      <protection/>
    </xf>
    <xf numFmtId="0" fontId="92" fillId="26" borderId="9" applyNumberForma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4" fontId="76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3" fontId="14" fillId="0" borderId="0">
      <alignment/>
      <protection/>
    </xf>
    <xf numFmtId="33" fontId="14" fillId="0" borderId="0">
      <alignment/>
      <protection/>
    </xf>
    <xf numFmtId="33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6" fillId="0" borderId="0" applyFont="0" applyFill="0" applyBorder="0" applyAlignment="0" applyProtection="0"/>
    <xf numFmtId="184" fontId="19" fillId="0" borderId="0">
      <alignment/>
      <protection/>
    </xf>
    <xf numFmtId="0" fontId="1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5" fontId="16" fillId="0" borderId="0">
      <alignment/>
      <protection/>
    </xf>
    <xf numFmtId="186" fontId="16" fillId="0" borderId="0">
      <alignment/>
      <protection/>
    </xf>
    <xf numFmtId="38" fontId="20" fillId="33" borderId="0" applyNumberFormat="0" applyBorder="0" applyAlignment="0" applyProtection="0"/>
    <xf numFmtId="0" fontId="21" fillId="0" borderId="0">
      <alignment horizontal="left"/>
      <protection/>
    </xf>
    <xf numFmtId="0" fontId="22" fillId="0" borderId="10" applyNumberFormat="0" applyAlignment="0" applyProtection="0"/>
    <xf numFmtId="0" fontId="22" fillId="0" borderId="11">
      <alignment horizontal="left" vertical="center"/>
      <protection/>
    </xf>
    <xf numFmtId="10" fontId="20" fillId="33" borderId="12" applyNumberFormat="0" applyBorder="0" applyAlignment="0" applyProtection="0"/>
    <xf numFmtId="0" fontId="23" fillId="0" borderId="13">
      <alignment/>
      <protection/>
    </xf>
    <xf numFmtId="37" fontId="24" fillId="0" borderId="0">
      <alignment/>
      <protection/>
    </xf>
    <xf numFmtId="187" fontId="25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0" fontId="23" fillId="0" borderId="0">
      <alignment/>
      <protection/>
    </xf>
  </cellStyleXfs>
  <cellXfs count="316"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41" fontId="10" fillId="0" borderId="21" xfId="5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1" fontId="10" fillId="0" borderId="0" xfId="51" applyFont="1" applyFill="1" applyBorder="1" applyAlignment="1">
      <alignment vertical="center"/>
    </xf>
    <xf numFmtId="41" fontId="10" fillId="0" borderId="21" xfId="5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1" fontId="10" fillId="0" borderId="0" xfId="5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1" fontId="10" fillId="0" borderId="0" xfId="51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1" fontId="10" fillId="0" borderId="0" xfId="51" applyFont="1" applyBorder="1" applyAlignment="1">
      <alignment vertical="center"/>
    </xf>
    <xf numFmtId="0" fontId="10" fillId="0" borderId="21" xfId="0" applyNumberFormat="1" applyFont="1" applyFill="1" applyBorder="1" applyAlignment="1">
      <alignment horizontal="center" vertical="center"/>
    </xf>
    <xf numFmtId="41" fontId="10" fillId="0" borderId="21" xfId="0" applyNumberFormat="1" applyFont="1" applyFill="1" applyBorder="1" applyAlignment="1">
      <alignment vertical="center"/>
    </xf>
    <xf numFmtId="41" fontId="10" fillId="0" borderId="21" xfId="0" applyNumberFormat="1" applyFont="1" applyFill="1" applyBorder="1" applyAlignment="1">
      <alignment horizontal="center" vertical="center"/>
    </xf>
    <xf numFmtId="41" fontId="10" fillId="0" borderId="21" xfId="51" applyFont="1" applyBorder="1" applyAlignment="1">
      <alignment vertical="center"/>
    </xf>
    <xf numFmtId="41" fontId="10" fillId="0" borderId="21" xfId="51" applyNumberFormat="1" applyFont="1" applyFill="1" applyBorder="1" applyAlignment="1">
      <alignment horizontal="center" vertical="center"/>
    </xf>
    <xf numFmtId="41" fontId="10" fillId="0" borderId="2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1" fontId="10" fillId="0" borderId="0" xfId="51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1" fontId="10" fillId="0" borderId="21" xfId="0" applyNumberFormat="1" applyFont="1" applyBorder="1" applyAlignment="1">
      <alignment horizontal="center" vertical="center"/>
    </xf>
    <xf numFmtId="41" fontId="10" fillId="0" borderId="21" xfId="51" applyNumberFormat="1" applyFont="1" applyBorder="1" applyAlignment="1">
      <alignment horizontal="center" vertical="center"/>
    </xf>
    <xf numFmtId="41" fontId="7" fillId="0" borderId="0" xfId="51" applyFont="1" applyBorder="1" applyAlignment="1">
      <alignment horizontal="center" vertical="center"/>
    </xf>
    <xf numFmtId="179" fontId="7" fillId="0" borderId="0" xfId="51" applyNumberFormat="1" applyFont="1" applyBorder="1" applyAlignment="1">
      <alignment horizontal="center" vertical="center"/>
    </xf>
    <xf numFmtId="41" fontId="7" fillId="0" borderId="0" xfId="51" applyFont="1" applyAlignment="1">
      <alignment horizontal="center" vertical="center"/>
    </xf>
    <xf numFmtId="179" fontId="7" fillId="0" borderId="0" xfId="51" applyNumberFormat="1" applyFont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0" xfId="0" applyFont="1" applyBorder="1" applyAlignment="1">
      <alignment/>
    </xf>
    <xf numFmtId="33" fontId="30" fillId="0" borderId="0" xfId="71" applyFont="1" applyAlignment="1">
      <alignment vertical="center"/>
      <protection/>
    </xf>
    <xf numFmtId="33" fontId="31" fillId="0" borderId="22" xfId="71" applyFont="1" applyBorder="1" applyAlignment="1" quotePrefix="1">
      <alignment horizontal="center" vertical="center"/>
      <protection/>
    </xf>
    <xf numFmtId="33" fontId="31" fillId="0" borderId="23" xfId="71" applyFont="1" applyBorder="1" applyAlignment="1">
      <alignment horizontal="distributed" vertical="center"/>
      <protection/>
    </xf>
    <xf numFmtId="33" fontId="31" fillId="0" borderId="23" xfId="71" applyFont="1" applyBorder="1" applyAlignment="1">
      <alignment horizontal="center" vertical="center"/>
      <protection/>
    </xf>
    <xf numFmtId="33" fontId="31" fillId="0" borderId="24" xfId="71" applyFont="1" applyBorder="1" applyAlignment="1">
      <alignment horizontal="left" vertical="center"/>
      <protection/>
    </xf>
    <xf numFmtId="33" fontId="32" fillId="0" borderId="0" xfId="71" applyFont="1" applyAlignment="1">
      <alignment vertical="center"/>
      <protection/>
    </xf>
    <xf numFmtId="33" fontId="31" fillId="0" borderId="25" xfId="71" applyFont="1" applyBorder="1" applyAlignment="1" quotePrefix="1">
      <alignment horizontal="center" vertical="center"/>
      <protection/>
    </xf>
    <xf numFmtId="33" fontId="31" fillId="0" borderId="26" xfId="71" applyFont="1" applyBorder="1" applyAlignment="1">
      <alignment horizontal="distributed" vertical="center"/>
      <protection/>
    </xf>
    <xf numFmtId="33" fontId="31" fillId="0" borderId="26" xfId="71" applyFont="1" applyBorder="1" applyAlignment="1">
      <alignment horizontal="center" vertical="center"/>
      <protection/>
    </xf>
    <xf numFmtId="33" fontId="31" fillId="0" borderId="27" xfId="71" applyFont="1" applyBorder="1" applyAlignment="1">
      <alignment horizontal="left" vertical="center"/>
      <protection/>
    </xf>
    <xf numFmtId="33" fontId="31" fillId="0" borderId="28" xfId="71" applyFont="1" applyBorder="1" applyAlignment="1" quotePrefix="1">
      <alignment horizontal="center" vertical="center"/>
      <protection/>
    </xf>
    <xf numFmtId="33" fontId="31" fillId="0" borderId="29" xfId="71" applyFont="1" applyBorder="1" applyAlignment="1">
      <alignment horizontal="distributed" vertical="center" wrapText="1"/>
      <protection/>
    </xf>
    <xf numFmtId="33" fontId="31" fillId="0" borderId="29" xfId="71" applyFont="1" applyBorder="1" applyAlignment="1">
      <alignment horizontal="center" vertical="center"/>
      <protection/>
    </xf>
    <xf numFmtId="33" fontId="31" fillId="0" borderId="30" xfId="71" applyFont="1" applyBorder="1" applyAlignment="1">
      <alignment vertical="center" wrapText="1"/>
      <protection/>
    </xf>
    <xf numFmtId="33" fontId="31" fillId="0" borderId="31" xfId="71" applyFont="1" applyBorder="1" applyAlignment="1" quotePrefix="1">
      <alignment horizontal="center" vertical="center"/>
      <protection/>
    </xf>
    <xf numFmtId="33" fontId="31" fillId="0" borderId="32" xfId="71" applyFont="1" applyBorder="1" applyAlignment="1">
      <alignment horizontal="distributed" vertical="center" wrapText="1"/>
      <protection/>
    </xf>
    <xf numFmtId="33" fontId="31" fillId="0" borderId="32" xfId="71" applyFont="1" applyBorder="1" applyAlignment="1">
      <alignment horizontal="center" vertical="center"/>
      <protection/>
    </xf>
    <xf numFmtId="33" fontId="31" fillId="0" borderId="33" xfId="71" applyFont="1" applyBorder="1" applyAlignment="1">
      <alignment vertical="center" wrapText="1"/>
      <protection/>
    </xf>
    <xf numFmtId="33" fontId="31" fillId="0" borderId="30" xfId="71" applyFont="1" applyBorder="1" applyAlignment="1">
      <alignment horizontal="left" vertical="center" wrapText="1"/>
      <protection/>
    </xf>
    <xf numFmtId="33" fontId="31" fillId="0" borderId="17" xfId="71" applyFont="1" applyBorder="1" applyAlignment="1" quotePrefix="1">
      <alignment horizontal="center" vertical="center"/>
      <protection/>
    </xf>
    <xf numFmtId="33" fontId="31" fillId="0" borderId="0" xfId="71" applyFont="1" applyBorder="1" applyAlignment="1">
      <alignment horizontal="distributed" vertical="center" wrapText="1"/>
      <protection/>
    </xf>
    <xf numFmtId="33" fontId="31" fillId="0" borderId="0" xfId="71" applyFont="1" applyBorder="1" applyAlignment="1">
      <alignment horizontal="center" vertical="center"/>
      <protection/>
    </xf>
    <xf numFmtId="33" fontId="31" fillId="0" borderId="18" xfId="71" applyFont="1" applyBorder="1" applyAlignment="1">
      <alignment horizontal="left" vertical="center" wrapText="1"/>
      <protection/>
    </xf>
    <xf numFmtId="33" fontId="31" fillId="0" borderId="29" xfId="71" applyFont="1" applyBorder="1" applyAlignment="1">
      <alignment horizontal="distributed" vertical="center"/>
      <protection/>
    </xf>
    <xf numFmtId="33" fontId="31" fillId="0" borderId="30" xfId="71" applyFont="1" applyBorder="1" applyAlignment="1">
      <alignment horizontal="left" vertical="center"/>
      <protection/>
    </xf>
    <xf numFmtId="33" fontId="31" fillId="0" borderId="17" xfId="71" applyFont="1" applyBorder="1" applyAlignment="1">
      <alignment horizontal="center" vertical="center"/>
      <protection/>
    </xf>
    <xf numFmtId="33" fontId="31" fillId="0" borderId="0" xfId="71" applyFont="1" applyBorder="1" applyAlignment="1">
      <alignment horizontal="distributed" vertical="center"/>
      <protection/>
    </xf>
    <xf numFmtId="33" fontId="31" fillId="0" borderId="18" xfId="71" applyFont="1" applyBorder="1" applyAlignment="1" quotePrefix="1">
      <alignment horizontal="left" vertical="center"/>
      <protection/>
    </xf>
    <xf numFmtId="33" fontId="31" fillId="0" borderId="18" xfId="71" applyFont="1" applyBorder="1" applyAlignment="1" quotePrefix="1">
      <alignment vertical="center" wrapText="1"/>
      <protection/>
    </xf>
    <xf numFmtId="33" fontId="31" fillId="0" borderId="18" xfId="71" applyFont="1" applyBorder="1" applyAlignment="1" quotePrefix="1">
      <alignment vertical="center" shrinkToFit="1"/>
      <protection/>
    </xf>
    <xf numFmtId="33" fontId="31" fillId="0" borderId="18" xfId="71" applyFont="1" applyBorder="1" applyAlignment="1" quotePrefix="1">
      <alignment vertical="center"/>
      <protection/>
    </xf>
    <xf numFmtId="33" fontId="31" fillId="0" borderId="31" xfId="71" applyFont="1" applyBorder="1" applyAlignment="1">
      <alignment horizontal="center" vertical="center"/>
      <protection/>
    </xf>
    <xf numFmtId="33" fontId="31" fillId="0" borderId="33" xfId="71" applyFont="1" applyBorder="1" applyAlignment="1" quotePrefix="1">
      <alignment vertical="center"/>
      <protection/>
    </xf>
    <xf numFmtId="33" fontId="31" fillId="0" borderId="30" xfId="71" applyFont="1" applyBorder="1" applyAlignment="1">
      <alignment horizontal="left" vertical="center" shrinkToFit="1"/>
      <protection/>
    </xf>
    <xf numFmtId="33" fontId="34" fillId="0" borderId="0" xfId="71" applyFont="1" applyAlignment="1">
      <alignment vertical="center"/>
      <protection/>
    </xf>
    <xf numFmtId="33" fontId="31" fillId="0" borderId="18" xfId="71" applyFont="1" applyBorder="1" applyAlignment="1">
      <alignment vertical="center" shrinkToFit="1"/>
      <protection/>
    </xf>
    <xf numFmtId="33" fontId="31" fillId="0" borderId="19" xfId="71" applyFont="1" applyBorder="1" applyAlignment="1">
      <alignment horizontal="center" vertical="center"/>
      <protection/>
    </xf>
    <xf numFmtId="33" fontId="31" fillId="0" borderId="13" xfId="71" applyFont="1" applyBorder="1" applyAlignment="1">
      <alignment horizontal="distributed" vertical="center" wrapText="1"/>
      <protection/>
    </xf>
    <xf numFmtId="33" fontId="31" fillId="0" borderId="20" xfId="71" applyFont="1" applyBorder="1" applyAlignment="1">
      <alignment vertical="center" shrinkToFit="1"/>
      <protection/>
    </xf>
    <xf numFmtId="33" fontId="30" fillId="0" borderId="0" xfId="71" applyFont="1" applyAlignment="1">
      <alignment horizontal="center" vertical="center"/>
      <protection/>
    </xf>
    <xf numFmtId="33" fontId="14" fillId="0" borderId="0" xfId="73" applyAlignment="1">
      <alignment horizontal="center" vertical="center"/>
      <protection/>
    </xf>
    <xf numFmtId="33" fontId="9" fillId="0" borderId="34" xfId="73" applyFont="1" applyBorder="1" applyAlignment="1">
      <alignment horizontal="center" vertical="center"/>
      <protection/>
    </xf>
    <xf numFmtId="49" fontId="9" fillId="0" borderId="35" xfId="73" applyNumberFormat="1" applyFont="1" applyBorder="1" applyAlignment="1">
      <alignment horizontal="center" vertical="center"/>
      <protection/>
    </xf>
    <xf numFmtId="49" fontId="9" fillId="0" borderId="12" xfId="73" applyNumberFormat="1" applyFont="1" applyBorder="1" applyAlignment="1">
      <alignment horizontal="center" vertical="center"/>
      <protection/>
    </xf>
    <xf numFmtId="49" fontId="9" fillId="0" borderId="36" xfId="73" applyNumberFormat="1" applyFont="1" applyBorder="1" applyAlignment="1">
      <alignment horizontal="center" vertical="center"/>
      <protection/>
    </xf>
    <xf numFmtId="41" fontId="9" fillId="0" borderId="37" xfId="51" applyFont="1" applyBorder="1" applyAlignment="1">
      <alignment horizontal="left" vertical="center"/>
    </xf>
    <xf numFmtId="9" fontId="9" fillId="0" borderId="35" xfId="46" applyFont="1" applyBorder="1" applyAlignment="1">
      <alignment horizontal="center" vertical="center"/>
    </xf>
    <xf numFmtId="33" fontId="36" fillId="0" borderId="35" xfId="73" applyFont="1" applyBorder="1" applyAlignment="1">
      <alignment horizontal="center" vertical="center"/>
      <protection/>
    </xf>
    <xf numFmtId="33" fontId="36" fillId="0" borderId="38" xfId="73" applyFont="1" applyBorder="1" applyAlignment="1">
      <alignment horizontal="center" vertical="center"/>
      <protection/>
    </xf>
    <xf numFmtId="33" fontId="9" fillId="0" borderId="39" xfId="73" applyFont="1" applyBorder="1" applyAlignment="1">
      <alignment horizontal="center" vertical="center"/>
      <protection/>
    </xf>
    <xf numFmtId="9" fontId="9" fillId="0" borderId="40" xfId="73" applyNumberFormat="1" applyFont="1" applyBorder="1" applyAlignment="1">
      <alignment horizontal="center" vertical="center"/>
      <protection/>
    </xf>
    <xf numFmtId="0" fontId="9" fillId="0" borderId="41" xfId="73" applyNumberFormat="1" applyFont="1" applyBorder="1" applyAlignment="1">
      <alignment horizontal="center" vertical="center"/>
      <protection/>
    </xf>
    <xf numFmtId="33" fontId="9" fillId="0" borderId="42" xfId="73" applyFont="1" applyBorder="1" applyAlignment="1">
      <alignment horizontal="center" vertical="center"/>
      <protection/>
    </xf>
    <xf numFmtId="33" fontId="9" fillId="0" borderId="43" xfId="73" applyFont="1" applyBorder="1" applyAlignment="1">
      <alignment horizontal="center" vertical="center"/>
      <protection/>
    </xf>
    <xf numFmtId="9" fontId="9" fillId="0" borderId="44" xfId="46" applyFont="1" applyBorder="1" applyAlignment="1">
      <alignment horizontal="center" vertical="center"/>
    </xf>
    <xf numFmtId="0" fontId="9" fillId="0" borderId="45" xfId="73" applyNumberFormat="1" applyFont="1" applyBorder="1" applyAlignment="1">
      <alignment horizontal="center" vertical="center"/>
      <protection/>
    </xf>
    <xf numFmtId="33" fontId="9" fillId="0" borderId="46" xfId="73" applyFont="1" applyBorder="1" applyAlignment="1">
      <alignment horizontal="center" vertical="center"/>
      <protection/>
    </xf>
    <xf numFmtId="3" fontId="37" fillId="0" borderId="14" xfId="70" applyNumberFormat="1" applyFont="1" applyBorder="1" applyAlignment="1">
      <alignment horizontal="center" vertical="center"/>
    </xf>
    <xf numFmtId="3" fontId="37" fillId="0" borderId="15" xfId="70" applyNumberFormat="1" applyFont="1" applyBorder="1" applyAlignment="1">
      <alignment horizontal="center" vertical="center"/>
    </xf>
    <xf numFmtId="3" fontId="37" fillId="0" borderId="16" xfId="70" applyNumberFormat="1" applyFont="1" applyBorder="1" applyAlignment="1">
      <alignment horizontal="center" vertical="center"/>
    </xf>
    <xf numFmtId="3" fontId="37" fillId="0" borderId="0" xfId="70" applyNumberFormat="1" applyFont="1" applyAlignment="1">
      <alignment horizontal="center" vertical="center"/>
    </xf>
    <xf numFmtId="0" fontId="38" fillId="0" borderId="17" xfId="74" applyFont="1" applyBorder="1">
      <alignment vertical="center"/>
      <protection/>
    </xf>
    <xf numFmtId="0" fontId="38" fillId="0" borderId="18" xfId="74" applyFont="1" applyBorder="1">
      <alignment vertical="center"/>
      <protection/>
    </xf>
    <xf numFmtId="0" fontId="38" fillId="0" borderId="0" xfId="74" applyFont="1">
      <alignment vertical="center"/>
      <protection/>
    </xf>
    <xf numFmtId="0" fontId="0" fillId="0" borderId="17" xfId="74" applyBorder="1">
      <alignment vertical="center"/>
      <protection/>
    </xf>
    <xf numFmtId="0" fontId="0" fillId="0" borderId="47" xfId="74" applyBorder="1">
      <alignment vertical="center"/>
      <protection/>
    </xf>
    <xf numFmtId="0" fontId="0" fillId="0" borderId="0" xfId="74" applyBorder="1">
      <alignment vertical="center"/>
      <protection/>
    </xf>
    <xf numFmtId="0" fontId="0" fillId="0" borderId="48" xfId="74" applyBorder="1">
      <alignment vertical="center"/>
      <protection/>
    </xf>
    <xf numFmtId="0" fontId="0" fillId="0" borderId="18" xfId="74" applyBorder="1">
      <alignment vertical="center"/>
      <protection/>
    </xf>
    <xf numFmtId="0" fontId="0" fillId="0" borderId="0" xfId="74">
      <alignment vertical="center"/>
      <protection/>
    </xf>
    <xf numFmtId="0" fontId="39" fillId="0" borderId="0" xfId="74" applyFont="1" applyBorder="1" applyAlignment="1">
      <alignment vertical="center"/>
      <protection/>
    </xf>
    <xf numFmtId="0" fontId="39" fillId="0" borderId="0" xfId="74" applyFont="1" applyBorder="1" applyAlignment="1">
      <alignment horizontal="center" vertical="center"/>
      <protection/>
    </xf>
    <xf numFmtId="0" fontId="40" fillId="0" borderId="0" xfId="74" applyFont="1" applyBorder="1" applyAlignment="1">
      <alignment vertical="center"/>
      <protection/>
    </xf>
    <xf numFmtId="0" fontId="38" fillId="0" borderId="0" xfId="74" applyFont="1" applyBorder="1">
      <alignment vertical="center"/>
      <protection/>
    </xf>
    <xf numFmtId="0" fontId="41" fillId="0" borderId="0" xfId="74" applyFont="1" applyBorder="1" applyAlignment="1">
      <alignment vertical="center"/>
      <protection/>
    </xf>
    <xf numFmtId="0" fontId="42" fillId="0" borderId="0" xfId="74" applyFont="1" applyBorder="1">
      <alignment vertical="center"/>
      <protection/>
    </xf>
    <xf numFmtId="0" fontId="9" fillId="0" borderId="17" xfId="74" applyFont="1" applyBorder="1">
      <alignment vertical="center"/>
      <protection/>
    </xf>
    <xf numFmtId="0" fontId="9" fillId="0" borderId="47" xfId="74" applyFont="1" applyBorder="1">
      <alignment vertical="center"/>
      <protection/>
    </xf>
    <xf numFmtId="0" fontId="9" fillId="0" borderId="0" xfId="74" applyFont="1" applyBorder="1">
      <alignment vertical="center"/>
      <protection/>
    </xf>
    <xf numFmtId="0" fontId="9" fillId="0" borderId="48" xfId="74" applyFont="1" applyBorder="1">
      <alignment vertical="center"/>
      <protection/>
    </xf>
    <xf numFmtId="0" fontId="9" fillId="0" borderId="18" xfId="74" applyFont="1" applyBorder="1">
      <alignment vertical="center"/>
      <protection/>
    </xf>
    <xf numFmtId="0" fontId="9" fillId="0" borderId="0" xfId="74" applyFont="1">
      <alignment vertical="center"/>
      <protection/>
    </xf>
    <xf numFmtId="0" fontId="38" fillId="0" borderId="47" xfId="74" applyFont="1" applyBorder="1">
      <alignment vertical="center"/>
      <protection/>
    </xf>
    <xf numFmtId="0" fontId="38" fillId="0" borderId="48" xfId="74" applyFont="1" applyBorder="1">
      <alignment vertical="center"/>
      <protection/>
    </xf>
    <xf numFmtId="0" fontId="0" fillId="0" borderId="0" xfId="74" applyBorder="1" applyAlignment="1">
      <alignment horizontal="center" vertical="center"/>
      <protection/>
    </xf>
    <xf numFmtId="0" fontId="0" fillId="0" borderId="49" xfId="74" applyBorder="1">
      <alignment vertical="center"/>
      <protection/>
    </xf>
    <xf numFmtId="0" fontId="0" fillId="0" borderId="50" xfId="74" applyBorder="1">
      <alignment vertical="center"/>
      <protection/>
    </xf>
    <xf numFmtId="0" fontId="0" fillId="0" borderId="51" xfId="74" applyBorder="1">
      <alignment vertical="center"/>
      <protection/>
    </xf>
    <xf numFmtId="0" fontId="0" fillId="0" borderId="19" xfId="74" applyBorder="1">
      <alignment vertical="center"/>
      <protection/>
    </xf>
    <xf numFmtId="0" fontId="0" fillId="0" borderId="13" xfId="74" applyBorder="1">
      <alignment vertical="center"/>
      <protection/>
    </xf>
    <xf numFmtId="0" fontId="0" fillId="0" borderId="20" xfId="74" applyBorder="1">
      <alignment vertical="center"/>
      <protection/>
    </xf>
    <xf numFmtId="188" fontId="29" fillId="0" borderId="0" xfId="53" applyNumberFormat="1" applyFont="1" applyBorder="1" applyAlignment="1">
      <alignment horizontal="center" vertical="center"/>
    </xf>
    <xf numFmtId="188" fontId="0" fillId="0" borderId="0" xfId="53" applyNumberFormat="1" applyFont="1" applyAlignment="1">
      <alignment vertical="center"/>
    </xf>
    <xf numFmtId="33" fontId="38" fillId="0" borderId="0" xfId="72" applyFont="1" applyBorder="1" applyAlignment="1">
      <alignment vertical="center"/>
      <protection/>
    </xf>
    <xf numFmtId="188" fontId="45" fillId="0" borderId="0" xfId="53" applyNumberFormat="1" applyFont="1" applyBorder="1" applyAlignment="1">
      <alignment horizontal="center" vertical="center"/>
    </xf>
    <xf numFmtId="188" fontId="31" fillId="0" borderId="0" xfId="53" applyNumberFormat="1" applyFont="1" applyAlignment="1">
      <alignment vertical="center"/>
    </xf>
    <xf numFmtId="188" fontId="45" fillId="0" borderId="12" xfId="53" applyNumberFormat="1" applyFont="1" applyBorder="1" applyAlignment="1">
      <alignment horizontal="center" vertical="center"/>
    </xf>
    <xf numFmtId="188" fontId="45" fillId="0" borderId="12" xfId="53" applyNumberFormat="1" applyFont="1" applyFill="1" applyBorder="1" applyAlignment="1">
      <alignment vertical="center" shrinkToFit="1"/>
    </xf>
    <xf numFmtId="188" fontId="45" fillId="0" borderId="12" xfId="53" applyNumberFormat="1" applyFont="1" applyBorder="1" applyAlignment="1">
      <alignment vertical="center"/>
    </xf>
    <xf numFmtId="188" fontId="45" fillId="0" borderId="0" xfId="53" applyNumberFormat="1" applyFont="1" applyBorder="1" applyAlignment="1">
      <alignment vertical="center"/>
    </xf>
    <xf numFmtId="189" fontId="45" fillId="0" borderId="12" xfId="53" applyNumberFormat="1" applyFont="1" applyBorder="1" applyAlignment="1">
      <alignment horizontal="center" vertical="center"/>
    </xf>
    <xf numFmtId="188" fontId="45" fillId="0" borderId="12" xfId="53" applyNumberFormat="1" applyFont="1" applyFill="1" applyBorder="1" applyAlignment="1">
      <alignment vertical="center"/>
    </xf>
    <xf numFmtId="188" fontId="31" fillId="0" borderId="12" xfId="53" applyNumberFormat="1" applyFont="1" applyBorder="1" applyAlignment="1">
      <alignment horizontal="center" vertical="center"/>
    </xf>
    <xf numFmtId="189" fontId="31" fillId="0" borderId="12" xfId="53" applyNumberFormat="1" applyFont="1" applyBorder="1" applyAlignment="1">
      <alignment horizontal="center" vertical="center"/>
    </xf>
    <xf numFmtId="188" fontId="31" fillId="0" borderId="12" xfId="53" applyNumberFormat="1" applyFont="1" applyBorder="1" applyAlignment="1">
      <alignment vertical="center"/>
    </xf>
    <xf numFmtId="188" fontId="31" fillId="0" borderId="0" xfId="53" applyNumberFormat="1" applyFont="1" applyBorder="1" applyAlignment="1">
      <alignment vertical="center"/>
    </xf>
    <xf numFmtId="188" fontId="0" fillId="0" borderId="0" xfId="53" applyNumberFormat="1" applyFont="1" applyAlignment="1">
      <alignment horizontal="center" vertical="center"/>
    </xf>
    <xf numFmtId="189" fontId="0" fillId="0" borderId="0" xfId="53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5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7" fillId="0" borderId="21" xfId="51" applyNumberFormat="1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51" fillId="0" borderId="0" xfId="0" applyFont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1" fontId="51" fillId="0" borderId="21" xfId="51" applyFont="1" applyBorder="1" applyAlignment="1">
      <alignment horizontal="center" vertical="center"/>
    </xf>
    <xf numFmtId="178" fontId="51" fillId="0" borderId="21" xfId="0" applyNumberFormat="1" applyFont="1" applyBorder="1" applyAlignment="1">
      <alignment horizontal="center" vertical="center"/>
    </xf>
    <xf numFmtId="41" fontId="51" fillId="0" borderId="21" xfId="51" applyFont="1" applyBorder="1" applyAlignment="1">
      <alignment vertical="center"/>
    </xf>
    <xf numFmtId="178" fontId="51" fillId="0" borderId="21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9" fillId="0" borderId="21" xfId="0" applyFont="1" applyFill="1" applyBorder="1" applyAlignment="1">
      <alignment horizontal="center" vertical="center"/>
    </xf>
    <xf numFmtId="178" fontId="51" fillId="0" borderId="21" xfId="0" applyNumberFormat="1" applyFont="1" applyBorder="1" applyAlignment="1">
      <alignment horizontal="left" vertical="center"/>
    </xf>
    <xf numFmtId="0" fontId="51" fillId="0" borderId="21" xfId="0" applyFont="1" applyBorder="1" applyAlignment="1">
      <alignment vertical="center"/>
    </xf>
    <xf numFmtId="178" fontId="7" fillId="0" borderId="21" xfId="0" applyNumberFormat="1" applyFont="1" applyBorder="1" applyAlignment="1">
      <alignment vertical="center"/>
    </xf>
    <xf numFmtId="41" fontId="51" fillId="0" borderId="0" xfId="51" applyFont="1" applyAlignment="1">
      <alignment vertical="center"/>
    </xf>
    <xf numFmtId="178" fontId="51" fillId="0" borderId="0" xfId="0" applyNumberFormat="1" applyFont="1" applyAlignment="1">
      <alignment horizontal="center" vertical="center"/>
    </xf>
    <xf numFmtId="178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 wrapText="1"/>
    </xf>
    <xf numFmtId="41" fontId="53" fillId="0" borderId="0" xfId="51" applyFont="1" applyAlignment="1">
      <alignment vertical="center"/>
    </xf>
    <xf numFmtId="178" fontId="51" fillId="0" borderId="0" xfId="51" applyNumberFormat="1" applyFont="1" applyAlignment="1">
      <alignment vertical="center"/>
    </xf>
    <xf numFmtId="178" fontId="51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188" fontId="54" fillId="0" borderId="12" xfId="53" applyNumberFormat="1" applyFont="1" applyBorder="1" applyAlignment="1">
      <alignment vertical="center"/>
    </xf>
    <xf numFmtId="0" fontId="56" fillId="34" borderId="0" xfId="0" applyFont="1" applyFill="1" applyBorder="1" applyAlignment="1">
      <alignment horizontal="center" vertical="center"/>
    </xf>
    <xf numFmtId="41" fontId="10" fillId="34" borderId="21" xfId="51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179" fontId="10" fillId="34" borderId="21" xfId="51" applyNumberFormat="1" applyFont="1" applyFill="1" applyBorder="1" applyAlignment="1">
      <alignment horizontal="center" vertical="center"/>
    </xf>
    <xf numFmtId="179" fontId="10" fillId="34" borderId="21" xfId="51" applyNumberFormat="1" applyFont="1" applyFill="1" applyBorder="1" applyAlignment="1">
      <alignment horizontal="right" vertical="center"/>
    </xf>
    <xf numFmtId="41" fontId="10" fillId="34" borderId="21" xfId="5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0" xfId="51" applyNumberFormat="1" applyFont="1" applyBorder="1" applyAlignment="1">
      <alignment horizontal="center" vertical="center"/>
    </xf>
    <xf numFmtId="0" fontId="10" fillId="0" borderId="0" xfId="51" applyNumberFormat="1" applyFont="1" applyAlignment="1">
      <alignment horizontal="center" vertical="center"/>
    </xf>
    <xf numFmtId="41" fontId="57" fillId="0" borderId="0" xfId="51" applyFont="1" applyBorder="1" applyAlignment="1">
      <alignment horizontal="center" vertical="center"/>
    </xf>
    <xf numFmtId="41" fontId="57" fillId="34" borderId="0" xfId="51" applyFont="1" applyFill="1" applyBorder="1" applyAlignment="1">
      <alignment horizontal="center" vertical="center"/>
    </xf>
    <xf numFmtId="41" fontId="10" fillId="34" borderId="21" xfId="52" applyFont="1" applyFill="1" applyBorder="1" applyAlignment="1">
      <alignment horizontal="center" vertical="center"/>
    </xf>
    <xf numFmtId="179" fontId="10" fillId="34" borderId="21" xfId="52" applyNumberFormat="1" applyFont="1" applyFill="1" applyBorder="1" applyAlignment="1">
      <alignment horizontal="center" vertical="center"/>
    </xf>
    <xf numFmtId="41" fontId="10" fillId="34" borderId="21" xfId="0" applyNumberFormat="1" applyFont="1" applyFill="1" applyBorder="1" applyAlignment="1">
      <alignment horizontal="center" vertical="center"/>
    </xf>
    <xf numFmtId="179" fontId="10" fillId="34" borderId="21" xfId="52" applyNumberFormat="1" applyFont="1" applyFill="1" applyBorder="1" applyAlignment="1">
      <alignment horizontal="right" vertical="center"/>
    </xf>
    <xf numFmtId="0" fontId="10" fillId="34" borderId="21" xfId="0" applyFont="1" applyFill="1" applyBorder="1" applyAlignment="1">
      <alignment horizontal="left" vertical="center"/>
    </xf>
    <xf numFmtId="182" fontId="10" fillId="34" borderId="21" xfId="52" applyNumberFormat="1" applyFont="1" applyFill="1" applyBorder="1" applyAlignment="1">
      <alignment horizontal="right" vertical="center"/>
    </xf>
    <xf numFmtId="0" fontId="10" fillId="34" borderId="21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178" fontId="57" fillId="0" borderId="2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26" fillId="0" borderId="1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justify"/>
    </xf>
    <xf numFmtId="0" fontId="28" fillId="0" borderId="0" xfId="0" applyFont="1" applyBorder="1" applyAlignment="1">
      <alignment horizontal="center" vertical="justify"/>
    </xf>
    <xf numFmtId="0" fontId="28" fillId="0" borderId="18" xfId="0" applyFont="1" applyBorder="1" applyAlignment="1">
      <alignment horizontal="center" vertical="justify"/>
    </xf>
    <xf numFmtId="33" fontId="29" fillId="0" borderId="0" xfId="71" applyFont="1" applyBorder="1" applyAlignment="1">
      <alignment horizontal="center" vertical="center"/>
      <protection/>
    </xf>
    <xf numFmtId="33" fontId="29" fillId="0" borderId="55" xfId="73" applyFont="1" applyBorder="1" applyAlignment="1">
      <alignment horizontal="center" vertical="center"/>
      <protection/>
    </xf>
    <xf numFmtId="33" fontId="35" fillId="0" borderId="56" xfId="73" applyFont="1" applyBorder="1" applyAlignment="1">
      <alignment horizontal="center" vertical="center"/>
      <protection/>
    </xf>
    <xf numFmtId="33" fontId="35" fillId="0" borderId="41" xfId="73" applyFont="1" applyBorder="1" applyAlignment="1">
      <alignment horizontal="center" vertical="center"/>
      <protection/>
    </xf>
    <xf numFmtId="33" fontId="35" fillId="0" borderId="57" xfId="73" applyFont="1" applyBorder="1" applyAlignment="1">
      <alignment horizontal="center" vertical="center"/>
      <protection/>
    </xf>
    <xf numFmtId="33" fontId="8" fillId="0" borderId="37" xfId="73" applyFont="1" applyBorder="1" applyAlignment="1">
      <alignment horizontal="left" vertical="center"/>
      <protection/>
    </xf>
    <xf numFmtId="33" fontId="8" fillId="0" borderId="35" xfId="73" applyFont="1" applyBorder="1" applyAlignment="1">
      <alignment horizontal="left" vertical="center"/>
      <protection/>
    </xf>
    <xf numFmtId="33" fontId="8" fillId="0" borderId="12" xfId="73" applyFont="1" applyBorder="1" applyAlignment="1">
      <alignment horizontal="left" vertical="center"/>
      <protection/>
    </xf>
    <xf numFmtId="33" fontId="8" fillId="0" borderId="34" xfId="73" applyFont="1" applyBorder="1" applyAlignment="1">
      <alignment horizontal="left" vertical="center"/>
      <protection/>
    </xf>
    <xf numFmtId="33" fontId="9" fillId="0" borderId="58" xfId="73" applyFont="1" applyBorder="1" applyAlignment="1">
      <alignment horizontal="center" vertical="center"/>
      <protection/>
    </xf>
    <xf numFmtId="33" fontId="9" fillId="0" borderId="59" xfId="73" applyFont="1" applyBorder="1" applyAlignment="1">
      <alignment horizontal="center" vertical="center"/>
      <protection/>
    </xf>
    <xf numFmtId="33" fontId="9" fillId="0" borderId="60" xfId="73" applyFont="1" applyBorder="1" applyAlignment="1">
      <alignment horizontal="center" vertical="center"/>
      <protection/>
    </xf>
    <xf numFmtId="33" fontId="9" fillId="0" borderId="61" xfId="73" applyFont="1" applyBorder="1" applyAlignment="1">
      <alignment horizontal="center" vertical="center"/>
      <protection/>
    </xf>
    <xf numFmtId="33" fontId="9" fillId="0" borderId="12" xfId="73" applyFont="1" applyBorder="1" applyAlignment="1">
      <alignment horizontal="center" vertical="center"/>
      <protection/>
    </xf>
    <xf numFmtId="33" fontId="9" fillId="0" borderId="34" xfId="73" applyFont="1" applyBorder="1" applyAlignment="1">
      <alignment horizontal="center" vertical="center"/>
      <protection/>
    </xf>
    <xf numFmtId="0" fontId="38" fillId="0" borderId="62" xfId="74" applyFont="1" applyBorder="1" applyAlignment="1">
      <alignment horizontal="center" vertical="center"/>
      <protection/>
    </xf>
    <xf numFmtId="0" fontId="38" fillId="0" borderId="63" xfId="74" applyFont="1" applyBorder="1" applyAlignment="1">
      <alignment horizontal="center" vertical="center"/>
      <protection/>
    </xf>
    <xf numFmtId="0" fontId="38" fillId="0" borderId="38" xfId="74" applyFont="1" applyBorder="1" applyAlignment="1">
      <alignment horizontal="center" vertical="center"/>
      <protection/>
    </xf>
    <xf numFmtId="0" fontId="38" fillId="0" borderId="49" xfId="74" applyFont="1" applyBorder="1" applyAlignment="1">
      <alignment horizontal="center" vertical="center"/>
      <protection/>
    </xf>
    <xf numFmtId="0" fontId="38" fillId="0" borderId="50" xfId="74" applyFont="1" applyBorder="1" applyAlignment="1">
      <alignment horizontal="center" vertical="center"/>
      <protection/>
    </xf>
    <xf numFmtId="0" fontId="38" fillId="0" borderId="51" xfId="74" applyFont="1" applyBorder="1" applyAlignment="1">
      <alignment horizontal="center" vertical="center"/>
      <protection/>
    </xf>
    <xf numFmtId="0" fontId="28" fillId="0" borderId="0" xfId="74" applyFont="1" applyBorder="1" applyAlignment="1">
      <alignment horizontal="center" vertical="center"/>
      <protection/>
    </xf>
    <xf numFmtId="0" fontId="38" fillId="0" borderId="12" xfId="74" applyFont="1" applyBorder="1" applyAlignment="1">
      <alignment horizontal="center" vertical="center"/>
      <protection/>
    </xf>
    <xf numFmtId="41" fontId="38" fillId="0" borderId="12" xfId="74" applyNumberFormat="1" applyFont="1" applyBorder="1" applyAlignment="1">
      <alignment horizontal="center" vertical="center"/>
      <protection/>
    </xf>
    <xf numFmtId="0" fontId="43" fillId="0" borderId="12" xfId="74" applyFont="1" applyBorder="1" applyAlignment="1">
      <alignment horizontal="center" vertical="center"/>
      <protection/>
    </xf>
    <xf numFmtId="41" fontId="26" fillId="0" borderId="21" xfId="51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88" fontId="29" fillId="0" borderId="50" xfId="53" applyNumberFormat="1" applyFont="1" applyBorder="1" applyAlignment="1">
      <alignment horizontal="center" vertical="center"/>
    </xf>
    <xf numFmtId="33" fontId="38" fillId="0" borderId="36" xfId="72" applyFont="1" applyBorder="1" applyAlignment="1">
      <alignment vertical="center"/>
      <protection/>
    </xf>
    <xf numFmtId="33" fontId="38" fillId="0" borderId="11" xfId="72" applyFont="1" applyBorder="1" applyAlignment="1">
      <alignment vertical="center"/>
      <protection/>
    </xf>
    <xf numFmtId="33" fontId="38" fillId="0" borderId="35" xfId="72" applyFont="1" applyBorder="1" applyAlignment="1">
      <alignment vertical="center"/>
      <protection/>
    </xf>
    <xf numFmtId="188" fontId="45" fillId="0" borderId="62" xfId="53" applyNumberFormat="1" applyFont="1" applyBorder="1" applyAlignment="1">
      <alignment horizontal="center" vertical="center"/>
    </xf>
    <xf numFmtId="188" fontId="45" fillId="0" borderId="49" xfId="53" applyNumberFormat="1" applyFont="1" applyBorder="1" applyAlignment="1">
      <alignment horizontal="center" vertical="center"/>
    </xf>
    <xf numFmtId="188" fontId="45" fillId="0" borderId="60" xfId="53" applyNumberFormat="1" applyFont="1" applyBorder="1" applyAlignment="1">
      <alignment horizontal="center" vertical="center"/>
    </xf>
    <xf numFmtId="188" fontId="45" fillId="0" borderId="61" xfId="53" applyNumberFormat="1" applyFont="1" applyBorder="1" applyAlignment="1">
      <alignment horizontal="center" vertical="center"/>
    </xf>
    <xf numFmtId="188" fontId="45" fillId="0" borderId="38" xfId="53" applyNumberFormat="1" applyFont="1" applyBorder="1" applyAlignment="1">
      <alignment horizontal="center" vertical="center"/>
    </xf>
    <xf numFmtId="188" fontId="45" fillId="0" borderId="51" xfId="53" applyNumberFormat="1" applyFont="1" applyBorder="1" applyAlignment="1">
      <alignment horizontal="center" vertical="center"/>
    </xf>
    <xf numFmtId="189" fontId="45" fillId="0" borderId="60" xfId="53" applyNumberFormat="1" applyFont="1" applyBorder="1" applyAlignment="1">
      <alignment horizontal="center" vertical="center"/>
    </xf>
    <xf numFmtId="189" fontId="45" fillId="0" borderId="61" xfId="53" applyNumberFormat="1" applyFont="1" applyBorder="1" applyAlignment="1">
      <alignment horizontal="center" vertical="center"/>
    </xf>
    <xf numFmtId="188" fontId="45" fillId="0" borderId="36" xfId="53" applyNumberFormat="1" applyFont="1" applyBorder="1" applyAlignment="1">
      <alignment horizontal="center" vertical="center"/>
    </xf>
    <xf numFmtId="188" fontId="45" fillId="0" borderId="35" xfId="53" applyNumberFormat="1" applyFont="1" applyBorder="1" applyAlignment="1">
      <alignment horizontal="center" vertical="center"/>
    </xf>
    <xf numFmtId="41" fontId="50" fillId="0" borderId="36" xfId="51" applyFont="1" applyBorder="1" applyAlignment="1">
      <alignment horizontal="left" vertical="center" wrapText="1"/>
    </xf>
    <xf numFmtId="41" fontId="50" fillId="0" borderId="35" xfId="51" applyFont="1" applyBorder="1" applyAlignment="1">
      <alignment horizontal="left" vertical="center"/>
    </xf>
    <xf numFmtId="41" fontId="46" fillId="0" borderId="36" xfId="51" applyFont="1" applyBorder="1" applyAlignment="1">
      <alignment horizontal="left" vertical="center" wrapText="1"/>
    </xf>
    <xf numFmtId="41" fontId="46" fillId="0" borderId="35" xfId="51" applyFont="1" applyBorder="1" applyAlignment="1">
      <alignment horizontal="left" vertical="center"/>
    </xf>
    <xf numFmtId="188" fontId="31" fillId="0" borderId="36" xfId="53" applyNumberFormat="1" applyFont="1" applyBorder="1" applyAlignment="1">
      <alignment horizontal="center" vertical="center"/>
    </xf>
    <xf numFmtId="188" fontId="31" fillId="0" borderId="35" xfId="53" applyNumberFormat="1" applyFont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41" fontId="58" fillId="0" borderId="0" xfId="51" applyFont="1" applyFill="1" applyAlignment="1">
      <alignment horizontal="center" vertical="center"/>
    </xf>
    <xf numFmtId="41" fontId="7" fillId="34" borderId="32" xfId="51" applyFont="1" applyFill="1" applyBorder="1" applyAlignment="1">
      <alignment horizontal="left" vertical="center"/>
    </xf>
    <xf numFmtId="0" fontId="10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justify" vertical="center"/>
    </xf>
    <xf numFmtId="0" fontId="2" fillId="34" borderId="21" xfId="0" applyFont="1" applyFill="1" applyBorder="1" applyAlignment="1">
      <alignment horizontal="justify" vertical="center"/>
    </xf>
    <xf numFmtId="41" fontId="10" fillId="34" borderId="21" xfId="51" applyFont="1" applyFill="1" applyBorder="1" applyAlignment="1">
      <alignment horizontal="center" vertical="center"/>
    </xf>
    <xf numFmtId="41" fontId="10" fillId="34" borderId="64" xfId="51" applyFont="1" applyFill="1" applyBorder="1" applyAlignment="1">
      <alignment horizontal="center" vertical="center"/>
    </xf>
    <xf numFmtId="41" fontId="10" fillId="34" borderId="65" xfId="5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80" fontId="55" fillId="34" borderId="0" xfId="51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41" fontId="10" fillId="34" borderId="21" xfId="52" applyFont="1" applyFill="1" applyBorder="1" applyAlignment="1">
      <alignment horizontal="center" vertical="center"/>
    </xf>
    <xf numFmtId="41" fontId="10" fillId="34" borderId="64" xfId="52" applyFont="1" applyFill="1" applyBorder="1" applyAlignment="1">
      <alignment horizontal="center" vertical="center"/>
    </xf>
    <xf numFmtId="41" fontId="10" fillId="34" borderId="65" xfId="52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left" vertical="center"/>
    </xf>
    <xf numFmtId="0" fontId="29" fillId="0" borderId="50" xfId="0" applyFont="1" applyBorder="1" applyAlignment="1">
      <alignment horizontal="center" vertical="center"/>
    </xf>
    <xf numFmtId="0" fontId="38" fillId="0" borderId="66" xfId="0" applyFont="1" applyBorder="1" applyAlignment="1">
      <alignment horizontal="left" vertical="center"/>
    </xf>
    <xf numFmtId="0" fontId="38" fillId="0" borderId="67" xfId="0" applyFont="1" applyBorder="1" applyAlignment="1">
      <alignment horizontal="left" vertical="center"/>
    </xf>
    <xf numFmtId="0" fontId="38" fillId="0" borderId="68" xfId="0" applyFont="1" applyBorder="1" applyAlignment="1">
      <alignment horizontal="left" vertical="center"/>
    </xf>
    <xf numFmtId="0" fontId="38" fillId="0" borderId="69" xfId="0" applyFont="1" applyBorder="1" applyAlignment="1">
      <alignment horizontal="left" vertical="center"/>
    </xf>
    <xf numFmtId="0" fontId="48" fillId="0" borderId="47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indent="1"/>
    </xf>
    <xf numFmtId="0" fontId="48" fillId="0" borderId="32" xfId="0" applyFont="1" applyBorder="1" applyAlignment="1">
      <alignment horizontal="left" vertical="center" indent="1"/>
    </xf>
    <xf numFmtId="0" fontId="48" fillId="0" borderId="7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41" fontId="10" fillId="0" borderId="21" xfId="51" applyFont="1" applyFill="1" applyBorder="1" applyAlignment="1">
      <alignment horizontal="center" vertical="center"/>
    </xf>
    <xf numFmtId="41" fontId="10" fillId="0" borderId="21" xfId="51" applyFont="1" applyFill="1" applyBorder="1" applyAlignment="1">
      <alignment horizontal="center" vertical="center" wrapText="1"/>
    </xf>
  </cellXfs>
  <cellStyles count="81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뒤에 오는 하이퍼링크_0512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쉼표 [0]_북면 및 대산 취정수장 변압기 절연유 교체공사" xfId="53"/>
    <cellStyle name="스타일 1" xfId="54"/>
    <cellStyle name="연결된 셀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지정되지 않음_G" xfId="64"/>
    <cellStyle name="출력" xfId="65"/>
    <cellStyle name="콤마 [0]_1" xfId="66"/>
    <cellStyle name="콤마_1" xfId="67"/>
    <cellStyle name="Currency" xfId="68"/>
    <cellStyle name="Currency [0]" xfId="69"/>
    <cellStyle name="통화 [0]_체육관샤워장설비설계서" xfId="70"/>
    <cellStyle name="표준_대산면조명탑" xfId="71"/>
    <cellStyle name="표준_북면 및 대산 취정수장 변압기 절연유 교체공사" xfId="72"/>
    <cellStyle name="표준_북면배수지 계측기 제어용 분전함 이설" xfId="73"/>
    <cellStyle name="표준_체육관샤워장설비설계서" xfId="74"/>
    <cellStyle name="標準_Akia(F）-8" xfId="75"/>
    <cellStyle name="category" xfId="76"/>
    <cellStyle name="Comma [0]_ SG&amp;A Bridge " xfId="77"/>
    <cellStyle name="comma zerodec" xfId="78"/>
    <cellStyle name="Comma_ SG&amp;A Bridge " xfId="79"/>
    <cellStyle name="Currency [0]_ SG&amp;A Bridge " xfId="80"/>
    <cellStyle name="Currency_ SG&amp;A Bridge " xfId="81"/>
    <cellStyle name="Currency1" xfId="82"/>
    <cellStyle name="Dollar (zero dec)" xfId="83"/>
    <cellStyle name="Grey" xfId="84"/>
    <cellStyle name="HEADER" xfId="85"/>
    <cellStyle name="Header1" xfId="86"/>
    <cellStyle name="Header2" xfId="87"/>
    <cellStyle name="Input [yellow]" xfId="88"/>
    <cellStyle name="Model" xfId="89"/>
    <cellStyle name="no dec" xfId="90"/>
    <cellStyle name="Normal - Style1" xfId="91"/>
    <cellStyle name="Normal_ SG&amp;A Bridge " xfId="92"/>
    <cellStyle name="Percent [2]" xfId="93"/>
    <cellStyle name="subhead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17</xdr:row>
      <xdr:rowOff>0</xdr:rowOff>
    </xdr:from>
    <xdr:to>
      <xdr:col>7</xdr:col>
      <xdr:colOff>276225</xdr:colOff>
      <xdr:row>18</xdr:row>
      <xdr:rowOff>190500</xdr:rowOff>
    </xdr:to>
    <xdr:pic>
      <xdr:nvPicPr>
        <xdr:cNvPr id="1" name="그림 2" descr="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400550"/>
          <a:ext cx="2076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6</xdr:row>
      <xdr:rowOff>257175</xdr:rowOff>
    </xdr:from>
    <xdr:to>
      <xdr:col>5</xdr:col>
      <xdr:colOff>0</xdr:colOff>
      <xdr:row>6</xdr:row>
      <xdr:rowOff>257175</xdr:rowOff>
    </xdr:to>
    <xdr:sp>
      <xdr:nvSpPr>
        <xdr:cNvPr id="1" name="Line 2"/>
        <xdr:cNvSpPr>
          <a:spLocks/>
        </xdr:cNvSpPr>
      </xdr:nvSpPr>
      <xdr:spPr>
        <a:xfrm flipV="1">
          <a:off x="4543425" y="3400425"/>
          <a:ext cx="204787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38100</xdr:colOff>
      <xdr:row>7</xdr:row>
      <xdr:rowOff>257175</xdr:rowOff>
    </xdr:from>
    <xdr:to>
      <xdr:col>5</xdr:col>
      <xdr:colOff>1019175</xdr:colOff>
      <xdr:row>7</xdr:row>
      <xdr:rowOff>257175</xdr:rowOff>
    </xdr:to>
    <xdr:sp>
      <xdr:nvSpPr>
        <xdr:cNvPr id="2" name="Line 3"/>
        <xdr:cNvSpPr>
          <a:spLocks/>
        </xdr:cNvSpPr>
      </xdr:nvSpPr>
      <xdr:spPr>
        <a:xfrm flipV="1">
          <a:off x="6629400" y="3905250"/>
          <a:ext cx="98107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247650</xdr:rowOff>
    </xdr:from>
    <xdr:to>
      <xdr:col>7</xdr:col>
      <xdr:colOff>609600</xdr:colOff>
      <xdr:row>9</xdr:row>
      <xdr:rowOff>247650</xdr:rowOff>
    </xdr:to>
    <xdr:sp>
      <xdr:nvSpPr>
        <xdr:cNvPr id="3" name="Line 4"/>
        <xdr:cNvSpPr>
          <a:spLocks/>
        </xdr:cNvSpPr>
      </xdr:nvSpPr>
      <xdr:spPr>
        <a:xfrm flipV="1">
          <a:off x="8667750" y="49053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638175</xdr:colOff>
      <xdr:row>10</xdr:row>
      <xdr:rowOff>238125</xdr:rowOff>
    </xdr:from>
    <xdr:to>
      <xdr:col>8</xdr:col>
      <xdr:colOff>0</xdr:colOff>
      <xdr:row>10</xdr:row>
      <xdr:rowOff>238125</xdr:rowOff>
    </xdr:to>
    <xdr:sp>
      <xdr:nvSpPr>
        <xdr:cNvPr id="4" name="Line 5"/>
        <xdr:cNvSpPr>
          <a:spLocks/>
        </xdr:cNvSpPr>
      </xdr:nvSpPr>
      <xdr:spPr>
        <a:xfrm flipV="1">
          <a:off x="9305925" y="5400675"/>
          <a:ext cx="4000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276225</xdr:rowOff>
    </xdr:from>
    <xdr:to>
      <xdr:col>3</xdr:col>
      <xdr:colOff>0</xdr:colOff>
      <xdr:row>5</xdr:row>
      <xdr:rowOff>276225</xdr:rowOff>
    </xdr:to>
    <xdr:sp>
      <xdr:nvSpPr>
        <xdr:cNvPr id="5" name="Line 6"/>
        <xdr:cNvSpPr>
          <a:spLocks/>
        </xdr:cNvSpPr>
      </xdr:nvSpPr>
      <xdr:spPr>
        <a:xfrm flipV="1">
          <a:off x="3486150" y="2914650"/>
          <a:ext cx="10287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238125</xdr:rowOff>
    </xdr:from>
    <xdr:to>
      <xdr:col>6</xdr:col>
      <xdr:colOff>1019175</xdr:colOff>
      <xdr:row>8</xdr:row>
      <xdr:rowOff>238125</xdr:rowOff>
    </xdr:to>
    <xdr:sp>
      <xdr:nvSpPr>
        <xdr:cNvPr id="6" name="Line 7"/>
        <xdr:cNvSpPr>
          <a:spLocks/>
        </xdr:cNvSpPr>
      </xdr:nvSpPr>
      <xdr:spPr>
        <a:xfrm flipV="1">
          <a:off x="7639050" y="4391025"/>
          <a:ext cx="10096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TOTAL.XL1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EXCEL\97BUN\DANG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1089;&#50629;&#54028;&#51068;\&#54620;&#44397;&#53685;&#49888;\&#51312;&#4518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48148;&#53461;%20&#54868;&#47732;\&#51089;&#50629;&#49892;\&#44036;&#54032;&#47448;\&#44592;&#53440;\&#51089;&#50629;&#54028;&#51068;\&#51648;&#51656;&#54364;&#48376;&#44288;&#51204;&#49884;&#47932;\&#50577;&#49885;\&#51068;&#5094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99ORDER\WB99\WB990503\&#53685;&#54633;&#45800;&#4403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BS%20&#51068;&#50900;&#49328;&#51473;&#44228;&#49548;%20&#50808;3%20&#44060;&#49548;%20PGS-&#51217;&#51648;&#49884;&#49828;&#53596;%20&#49444;&#52824;%20&#45225;&#54408;\KBS%20&#51068;&#50900;&#49328;&#51473;&#44228;&#49548;%20&#50808;%203&#44060;&#49548;%20PGS-&#51217;&#51648;&#49884;&#49828;&#53596;%20&#45225;&#54408;%20&#49444;&#5282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BS%20&#51068;&#50900;&#49328;&#51473;&#44228;&#49548;%20&#50808;3%20&#44060;&#49548;%20PGS-&#51217;&#51648;&#49884;&#49828;&#53596;%20&#49444;&#52824;%20&#45225;&#54408;\08-&#51064;&#51228;&#49345;&#54616;&#49688;&#46020;4.21%20&#49688;&#5122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\&#51228;&#51452;&#44284;&#54617;&#44368;&#50977;&#50672;&#44396;&#50896;\&#51089;&#50629;&#54028;&#51068;\&#54620;&#44397;&#53685;&#49888;\&#51312;&#451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8%20Business%20Project\&#49436;&#50872;&#49884;&#51473;&#44396;&#52397;\01_&#44204;&#51201;_&#51228;&#50504;\&#49436;&#50872;&#51473;&#44396;&#52397;%20&#48376;&#44288;%20PGS&#51217;&#51648;&#49884;&#49828;&#53596;%20&#44396;&#47588;&#49444;&#5282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mj\c\WINDOWS\EXCEL\KI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K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437;&#44260;&#48512;&#51109;\C\&#49884;&#44277;&#51089;&#50629;\&#49688;&#45768;\&#52264;&#51452;&#51076;\KK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0577;&#49885;\&#51068;&#5094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대가"/>
      <sheetName val="일위2"/>
      <sheetName val="일위3"/>
      <sheetName val="XXXXXX"/>
      <sheetName val="VXXX"/>
      <sheetName val="진짜내역"/>
      <sheetName val="총괄"/>
      <sheetName val="집계"/>
      <sheetName val="내역서"/>
      <sheetName val="목록"/>
      <sheetName val="일위"/>
      <sheetName val="단가"/>
      <sheetName val="간재"/>
      <sheetName val="간노"/>
      <sheetName val="임금"/>
      <sheetName val="임금2"/>
      <sheetName val="임율"/>
      <sheetName val="경비 (2)"/>
      <sheetName val="경배"/>
      <sheetName val="경조"/>
      <sheetName val="일반 (2)"/>
      <sheetName val="일반율"/>
      <sheetName val="이윤 (2)"/>
      <sheetName val="이윤율"/>
      <sheetName val="손익"/>
      <sheetName val="제조"/>
      <sheetName val="손익2"/>
      <sheetName val="제조2"/>
      <sheetName val="기업"/>
      <sheetName val="몸체(460×600)"/>
      <sheetName val="560×550"/>
      <sheetName val="590×630"/>
      <sheetName val="502(760×600)"/>
      <sheetName val="840×700"/>
      <sheetName val="860×600"/>
      <sheetName val="870×770"/>
      <sheetName val="910×600"/>
      <sheetName val="937×610"/>
      <sheetName val="960×600"/>
      <sheetName val="980×640"/>
      <sheetName val="1000×610"/>
      <sheetName val="1080×770"/>
      <sheetName val="1130×600"/>
      <sheetName val="1200×600"/>
      <sheetName val="503(1230×510)"/>
      <sheetName val="1310×800"/>
      <sheetName val="1360×700"/>
      <sheetName val="1380×670"/>
      <sheetName val="1400×830"/>
      <sheetName val="1450×505"/>
      <sheetName val="1470×700"/>
      <sheetName val="1500×613"/>
      <sheetName val="1500×720"/>
      <sheetName val="1550×770"/>
      <sheetName val="1600×700"/>
      <sheetName val="1650×650"/>
      <sheetName val="1650×800"/>
      <sheetName val="1780×500"/>
      <sheetName val="2190×505"/>
      <sheetName val="504(2700×650)"/>
      <sheetName val="505(840×700)"/>
      <sheetName val="840×840"/>
      <sheetName val="848×613"/>
      <sheetName val="1060×700"/>
      <sheetName val="1080×670"/>
      <sheetName val="1110×722"/>
      <sheetName val="1160×650"/>
      <sheetName val="1160×680"/>
      <sheetName val="1160×730"/>
      <sheetName val="506(1210×730)"/>
      <sheetName val="1310×700"/>
      <sheetName val="1310×790"/>
      <sheetName val="1480×560"/>
      <sheetName val="511(1080×770)"/>
      <sheetName val="512(1360×700)"/>
      <sheetName val="512(1380×670)"/>
      <sheetName val="512(1500×720)"/>
      <sheetName val="512(1650×800)"/>
      <sheetName val="임율산출표"/>
      <sheetName val="간접노무비율"/>
      <sheetName val="직간접노무비집계"/>
      <sheetName val="부문별직접노무발생"/>
      <sheetName val="부분별간접노무집계"/>
      <sheetName val="부분별공통비배부액"/>
      <sheetName val="부분별간접노무발생"/>
      <sheetName val="발생노무집계"/>
      <sheetName val="직접노무비발생"/>
      <sheetName val="간접노무비발생"/>
      <sheetName val="경비집계"/>
      <sheetName val="경비계산"/>
      <sheetName val="경비배부율"/>
      <sheetName val="경비조정"/>
      <sheetName val="가구부문경비집계"/>
      <sheetName val="가구부문부서별배부액"/>
      <sheetName val="경비배부액집계"/>
      <sheetName val="공통비배부액"/>
      <sheetName val="배부율산출"/>
      <sheetName val="월별경비집계"/>
      <sheetName val="월별경비내역"/>
      <sheetName val="작업시간명세표"/>
      <sheetName val="일반관리비비율산출표"/>
      <sheetName val="일반관리및이윤율"/>
      <sheetName val="손익계산서"/>
      <sheetName val="제조원가명세서"/>
      <sheetName val="노무비집계"/>
      <sheetName val="직접노무비"/>
      <sheetName val="노무공수산출(460×600)"/>
      <sheetName val="적용원단위공수"/>
      <sheetName val="단위당노무공수"/>
      <sheetName val="실적원재료공수"/>
      <sheetName val="실적작업공수"/>
      <sheetName val="난이도가중치"/>
      <sheetName val="실적재품수량산출"/>
      <sheetName val="거울판"/>
      <sheetName val="키큰장"/>
      <sheetName val="서랍통"/>
      <sheetName val="천판류"/>
      <sheetName val="기타"/>
      <sheetName val="포장"/>
      <sheetName val="1∼37"/>
      <sheetName val="38∼94"/>
      <sheetName val="95∼126"/>
      <sheetName val="127∼154"/>
      <sheetName val="155∼205"/>
      <sheetName val="206∼255"/>
      <sheetName val="256∼281"/>
      <sheetName val="추가분"/>
      <sheetName val="뒷선반"/>
      <sheetName val="장식판"/>
      <sheetName val="상판(HPM)"/>
      <sheetName val="상판(인조)"/>
      <sheetName val="포장(1)"/>
      <sheetName val="포장(2)"/>
      <sheetName val="포장(3)"/>
      <sheetName val="포장(4)"/>
      <sheetName val="코킹"/>
      <sheetName val="Sheet1"/>
      <sheetName val="상판,뒷선반길이"/>
      <sheetName val="Sheet2"/>
      <sheetName val="내역"/>
      <sheetName val="제조노임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전기내역서"/>
      <sheetName val="전기집계표"/>
      <sheetName val="일위집계표"/>
      <sheetName val="수량산출"/>
      <sheetName val="내장집계표"/>
      <sheetName val="내역서(내부)"/>
      <sheetName val="수량산출근거(내부)"/>
      <sheetName val="일집"/>
      <sheetName val="원가 (2)"/>
      <sheetName val="재집"/>
      <sheetName val="직접재료비"/>
      <sheetName val="원단위"/>
      <sheetName val="노집"/>
      <sheetName val="직노"/>
      <sheetName val="공수"/>
      <sheetName val="경비"/>
      <sheetName val="배부"/>
      <sheetName val="조정액"/>
      <sheetName val="일반"/>
      <sheetName val="일반비율"/>
      <sheetName val="이윤"/>
      <sheetName val="손익(델리카)(Ⅰ)"/>
      <sheetName val="제조 (델리카)"/>
      <sheetName val="손익(한일피복))Ⅱ)"/>
      <sheetName val="제조(한일)"/>
      <sheetName val="손익(아이엔에스)(Ⅲ)"/>
      <sheetName val="제조 (아이)"/>
      <sheetName val="기타소모재료비(공통)"/>
      <sheetName val="간노비율(공통)"/>
      <sheetName val="임금(공통)"/>
      <sheetName val="배부(공통)"/>
      <sheetName val="조정액(공통)"/>
      <sheetName val="일반비율(공통)"/>
      <sheetName val="이윤율(공통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별첨"/>
      <sheetName val="목차"/>
      <sheetName val="간지"/>
      <sheetName val="Ⅳ.원가계산"/>
      <sheetName val="Ⅴ.집계표"/>
      <sheetName val="Ⅵ.내역서"/>
      <sheetName val="1.기획료"/>
      <sheetName val="1-1.공수"/>
      <sheetName val="1-2.지급액"/>
      <sheetName val="2.인건비"/>
      <sheetName val="2-1.공수#1"/>
      <sheetName val="2-1.공수#2"/>
      <sheetName val="2-2.지급액"/>
      <sheetName val="3.리허설"/>
      <sheetName val="3-1.운영비"/>
      <sheetName val="4.교육청,연출단"/>
      <sheetName val="4-1.출장비"/>
      <sheetName val="4-2. 여비정액표"/>
      <sheetName val="5.결과보고서"/>
      <sheetName val="6.출연료"/>
      <sheetName val="7.개회식(임대제작)"/>
      <sheetName val="8.개회식(시스템)"/>
      <sheetName val="9.개회식(축하)"/>
      <sheetName val="10.폐회식(임대제작)"/>
      <sheetName val="11.폐회식(시스템)"/>
      <sheetName val="12.폐회식(도민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anga"/>
      <sheetName val="ilch"/>
    </sheetNames>
    <sheetDataSet>
      <sheetData sheetId="1">
        <row r="1">
          <cell r="A1" t="str">
            <v>코드</v>
          </cell>
          <cell r="D1" t="str">
            <v> </v>
          </cell>
          <cell r="E1" t="str">
            <v> </v>
          </cell>
          <cell r="G1" t="str">
            <v>단위당 소요인원</v>
          </cell>
        </row>
        <row r="2">
          <cell r="A2" t="str">
            <v>번호</v>
          </cell>
          <cell r="G2" t="str">
            <v>내선전공</v>
          </cell>
          <cell r="H2" t="str">
            <v>프랜트전공</v>
          </cell>
          <cell r="I2" t="str">
            <v>통신내선공</v>
          </cell>
          <cell r="J2" t="str">
            <v>통신CA공</v>
          </cell>
          <cell r="K2" t="str">
            <v>통신설비공</v>
          </cell>
          <cell r="L2" t="str">
            <v>배관공</v>
          </cell>
          <cell r="M2" t="str">
            <v>보통인부</v>
          </cell>
        </row>
        <row r="3">
          <cell r="A3" t="str">
            <v>d001</v>
          </cell>
          <cell r="B3">
            <v>1</v>
          </cell>
          <cell r="C3" t="str">
            <v>노 무 비</v>
          </cell>
          <cell r="D3" t="str">
            <v>특고압케이블전공</v>
          </cell>
          <cell r="E3" t="str">
            <v>인</v>
          </cell>
          <cell r="F3">
            <v>86408</v>
          </cell>
        </row>
        <row r="4">
          <cell r="A4" t="str">
            <v>d002</v>
          </cell>
          <cell r="B4">
            <v>2</v>
          </cell>
          <cell r="C4" t="str">
            <v>노 무 비</v>
          </cell>
          <cell r="D4" t="str">
            <v>기계공</v>
          </cell>
          <cell r="E4" t="str">
            <v>인</v>
          </cell>
          <cell r="F4">
            <v>58509</v>
          </cell>
        </row>
        <row r="5">
          <cell r="A5" t="str">
            <v>d003</v>
          </cell>
          <cell r="B5">
            <v>3</v>
          </cell>
          <cell r="C5" t="str">
            <v>노 무 비</v>
          </cell>
          <cell r="D5" t="str">
            <v>기계설치공</v>
          </cell>
          <cell r="E5" t="str">
            <v>인</v>
          </cell>
          <cell r="F5">
            <v>52520</v>
          </cell>
        </row>
        <row r="6">
          <cell r="A6" t="str">
            <v>d004</v>
          </cell>
          <cell r="B6">
            <v>4</v>
          </cell>
          <cell r="C6" t="str">
            <v>노 무 비</v>
          </cell>
          <cell r="D6" t="str">
            <v>내선전공</v>
          </cell>
          <cell r="E6" t="str">
            <v>인</v>
          </cell>
          <cell r="F6">
            <v>53181</v>
          </cell>
        </row>
        <row r="7">
          <cell r="A7" t="str">
            <v>d005</v>
          </cell>
          <cell r="B7">
            <v>5</v>
          </cell>
          <cell r="C7" t="str">
            <v>노 무 비</v>
          </cell>
          <cell r="D7" t="str">
            <v>목도</v>
          </cell>
          <cell r="E7" t="str">
            <v>인</v>
          </cell>
          <cell r="F7">
            <v>58119</v>
          </cell>
        </row>
        <row r="8">
          <cell r="A8" t="str">
            <v>d006</v>
          </cell>
          <cell r="B8">
            <v>6</v>
          </cell>
          <cell r="C8" t="str">
            <v>노 무 비</v>
          </cell>
          <cell r="D8" t="str">
            <v>무선안테나공</v>
          </cell>
          <cell r="E8" t="str">
            <v>인</v>
          </cell>
          <cell r="F8">
            <v>103707</v>
          </cell>
        </row>
        <row r="9">
          <cell r="A9" t="str">
            <v>d007</v>
          </cell>
          <cell r="B9">
            <v>7</v>
          </cell>
          <cell r="C9" t="str">
            <v>노 무 비</v>
          </cell>
          <cell r="D9" t="str">
            <v>배관공</v>
          </cell>
          <cell r="E9" t="str">
            <v>인</v>
          </cell>
          <cell r="F9">
            <v>53408</v>
          </cell>
        </row>
        <row r="10">
          <cell r="A10" t="str">
            <v>d008</v>
          </cell>
          <cell r="B10">
            <v>8</v>
          </cell>
          <cell r="C10" t="str">
            <v>노 무 비</v>
          </cell>
          <cell r="D10" t="str">
            <v>배전전공</v>
          </cell>
          <cell r="E10" t="str">
            <v>인</v>
          </cell>
          <cell r="F10">
            <v>176675</v>
          </cell>
        </row>
        <row r="11">
          <cell r="A11" t="str">
            <v>d009</v>
          </cell>
          <cell r="B11">
            <v>9</v>
          </cell>
          <cell r="C11" t="str">
            <v>노 무 비</v>
          </cell>
          <cell r="D11" t="str">
            <v>배전활선전공</v>
          </cell>
          <cell r="E11" t="str">
            <v>인</v>
          </cell>
          <cell r="F11">
            <v>202051</v>
          </cell>
        </row>
        <row r="12">
          <cell r="A12" t="str">
            <v>d010</v>
          </cell>
          <cell r="B12">
            <v>10</v>
          </cell>
          <cell r="C12" t="str">
            <v>노 무 비</v>
          </cell>
          <cell r="D12" t="str">
            <v>보일러공</v>
          </cell>
          <cell r="E12" t="str">
            <v>인</v>
          </cell>
          <cell r="F12">
            <v>53408</v>
          </cell>
        </row>
        <row r="13">
          <cell r="A13" t="str">
            <v>d011</v>
          </cell>
          <cell r="B13">
            <v>11</v>
          </cell>
          <cell r="C13" t="str">
            <v>노 무 비</v>
          </cell>
          <cell r="D13" t="str">
            <v>보통인부</v>
          </cell>
          <cell r="E13" t="str">
            <v>인</v>
          </cell>
          <cell r="F13">
            <v>34947</v>
          </cell>
        </row>
        <row r="14">
          <cell r="A14" t="str">
            <v>d012</v>
          </cell>
          <cell r="B14">
            <v>12</v>
          </cell>
          <cell r="C14" t="str">
            <v>노 무 비</v>
          </cell>
          <cell r="D14" t="str">
            <v>비계공</v>
          </cell>
          <cell r="E14" t="str">
            <v>인</v>
          </cell>
          <cell r="F14">
            <v>78568</v>
          </cell>
        </row>
        <row r="15">
          <cell r="A15" t="str">
            <v>d013</v>
          </cell>
          <cell r="B15">
            <v>13</v>
          </cell>
          <cell r="C15" t="str">
            <v>노 무 비</v>
          </cell>
          <cell r="D15" t="str">
            <v>송전전공</v>
          </cell>
          <cell r="E15" t="str">
            <v>인</v>
          </cell>
          <cell r="F15">
            <v>213858</v>
          </cell>
        </row>
        <row r="16">
          <cell r="A16" t="str">
            <v>d014</v>
          </cell>
          <cell r="B16">
            <v>14</v>
          </cell>
          <cell r="C16" t="str">
            <v>노 무 비</v>
          </cell>
          <cell r="D16" t="str">
            <v>철공</v>
          </cell>
          <cell r="E16" t="str">
            <v>인</v>
          </cell>
          <cell r="F16">
            <v>67900</v>
          </cell>
        </row>
        <row r="17">
          <cell r="A17" t="str">
            <v>d015</v>
          </cell>
          <cell r="B17">
            <v>15</v>
          </cell>
          <cell r="C17" t="str">
            <v>노 무 비</v>
          </cell>
          <cell r="D17" t="str">
            <v>안전관리기사 1급</v>
          </cell>
          <cell r="E17" t="str">
            <v>인</v>
          </cell>
          <cell r="F17">
            <v>42091</v>
          </cell>
        </row>
        <row r="18">
          <cell r="A18" t="str">
            <v>d016</v>
          </cell>
          <cell r="B18">
            <v>16</v>
          </cell>
          <cell r="C18" t="str">
            <v>노 무 비</v>
          </cell>
          <cell r="D18" t="str">
            <v>안전관리기사 2급</v>
          </cell>
          <cell r="E18" t="str">
            <v>인</v>
          </cell>
          <cell r="F18">
            <v>36222</v>
          </cell>
        </row>
        <row r="19">
          <cell r="A19" t="str">
            <v>d017</v>
          </cell>
          <cell r="B19">
            <v>17</v>
          </cell>
          <cell r="C19" t="str">
            <v>노 무 비</v>
          </cell>
          <cell r="D19" t="str">
            <v>용접공(일반)</v>
          </cell>
          <cell r="E19" t="str">
            <v>인</v>
          </cell>
          <cell r="F19">
            <v>65529</v>
          </cell>
        </row>
        <row r="20">
          <cell r="A20" t="str">
            <v>d018</v>
          </cell>
          <cell r="B20">
            <v>18</v>
          </cell>
          <cell r="C20" t="str">
            <v>노 무 비</v>
          </cell>
          <cell r="D20" t="str">
            <v>저압케이블전공</v>
          </cell>
          <cell r="E20" t="str">
            <v>인</v>
          </cell>
          <cell r="F20">
            <v>63007</v>
          </cell>
        </row>
        <row r="21">
          <cell r="A21" t="str">
            <v>d019</v>
          </cell>
          <cell r="B21">
            <v>19</v>
          </cell>
          <cell r="C21" t="str">
            <v>노 무 비</v>
          </cell>
          <cell r="D21" t="str">
            <v>전기공사 기사1급</v>
          </cell>
          <cell r="E21" t="str">
            <v>인</v>
          </cell>
          <cell r="F21">
            <v>65241</v>
          </cell>
        </row>
        <row r="22">
          <cell r="A22" t="str">
            <v>d020</v>
          </cell>
          <cell r="B22">
            <v>20</v>
          </cell>
          <cell r="C22" t="str">
            <v>노 무 비</v>
          </cell>
          <cell r="D22" t="str">
            <v>전기공사 기사2급</v>
          </cell>
          <cell r="E22" t="str">
            <v>인</v>
          </cell>
          <cell r="F22">
            <v>57636</v>
          </cell>
        </row>
        <row r="23">
          <cell r="A23" t="str">
            <v>d021</v>
          </cell>
          <cell r="B23">
            <v>21</v>
          </cell>
          <cell r="C23" t="str">
            <v>노 무 비</v>
          </cell>
          <cell r="D23" t="str">
            <v>통신 기능사</v>
          </cell>
          <cell r="E23" t="str">
            <v>인</v>
          </cell>
          <cell r="F23">
            <v>72145</v>
          </cell>
        </row>
        <row r="24">
          <cell r="A24" t="str">
            <v>d022</v>
          </cell>
          <cell r="B24">
            <v>22</v>
          </cell>
          <cell r="C24" t="str">
            <v>노 무 비</v>
          </cell>
          <cell r="D24" t="str">
            <v>통신기사 1급</v>
          </cell>
          <cell r="E24" t="str">
            <v>인</v>
          </cell>
          <cell r="F24">
            <v>89527</v>
          </cell>
        </row>
        <row r="25">
          <cell r="A25" t="str">
            <v>d023</v>
          </cell>
          <cell r="B25">
            <v>23</v>
          </cell>
          <cell r="C25" t="str">
            <v>노 무 비</v>
          </cell>
          <cell r="D25" t="str">
            <v>통신기사 2급</v>
          </cell>
          <cell r="E25" t="str">
            <v>인</v>
          </cell>
          <cell r="F25">
            <v>78395</v>
          </cell>
        </row>
        <row r="26">
          <cell r="A26" t="str">
            <v>d024</v>
          </cell>
          <cell r="B26">
            <v>24</v>
          </cell>
          <cell r="C26" t="str">
            <v>노 무 비</v>
          </cell>
          <cell r="D26" t="str">
            <v>통신내선공</v>
          </cell>
          <cell r="E26" t="str">
            <v>인</v>
          </cell>
          <cell r="F26">
            <v>70804</v>
          </cell>
        </row>
        <row r="27">
          <cell r="A27" t="str">
            <v>d025</v>
          </cell>
          <cell r="B27">
            <v>25</v>
          </cell>
          <cell r="C27" t="str">
            <v>노 무 비</v>
          </cell>
          <cell r="D27" t="str">
            <v>통신설비공</v>
          </cell>
          <cell r="E27" t="str">
            <v>인</v>
          </cell>
          <cell r="F27">
            <v>73709</v>
          </cell>
        </row>
        <row r="28">
          <cell r="A28" t="str">
            <v>d026</v>
          </cell>
          <cell r="B28">
            <v>26</v>
          </cell>
          <cell r="C28" t="str">
            <v>노 무 비</v>
          </cell>
          <cell r="D28" t="str">
            <v>통신외선공</v>
          </cell>
          <cell r="E28" t="str">
            <v>인</v>
          </cell>
          <cell r="F28">
            <v>84302</v>
          </cell>
        </row>
        <row r="29">
          <cell r="A29" t="str">
            <v>d027</v>
          </cell>
          <cell r="B29">
            <v>27</v>
          </cell>
          <cell r="C29" t="str">
            <v>노 무 비</v>
          </cell>
          <cell r="D29" t="str">
            <v>통신케이블공</v>
          </cell>
          <cell r="E29" t="str">
            <v>인</v>
          </cell>
          <cell r="F29">
            <v>87823</v>
          </cell>
        </row>
        <row r="30">
          <cell r="A30" t="str">
            <v>d028</v>
          </cell>
          <cell r="B30">
            <v>28</v>
          </cell>
          <cell r="C30" t="str">
            <v>노 무 비</v>
          </cell>
          <cell r="D30" t="str">
            <v>특별인부</v>
          </cell>
          <cell r="E30" t="str">
            <v>인</v>
          </cell>
          <cell r="F30">
            <v>55074</v>
          </cell>
        </row>
        <row r="31">
          <cell r="A31" t="str">
            <v>d029</v>
          </cell>
          <cell r="B31">
            <v>29</v>
          </cell>
          <cell r="C31" t="str">
            <v>노 무 비</v>
          </cell>
          <cell r="D31" t="str">
            <v>프랜트전공</v>
          </cell>
          <cell r="E31" t="str">
            <v>인</v>
          </cell>
          <cell r="F31">
            <v>62877</v>
          </cell>
        </row>
        <row r="32">
          <cell r="A32" t="str">
            <v>d030</v>
          </cell>
          <cell r="B32">
            <v>30</v>
          </cell>
          <cell r="C32" t="str">
            <v>노 무 비</v>
          </cell>
          <cell r="D32" t="str">
            <v>형틀목공</v>
          </cell>
          <cell r="E32" t="str">
            <v>인</v>
          </cell>
          <cell r="F32">
            <v>70616</v>
          </cell>
        </row>
        <row r="33">
          <cell r="A33" t="str">
            <v>d031</v>
          </cell>
          <cell r="B33">
            <v>31</v>
          </cell>
          <cell r="C33" t="str">
            <v>노 무 비</v>
          </cell>
          <cell r="D33" t="str">
            <v>CPU 시험기사</v>
          </cell>
          <cell r="E33" t="str">
            <v>인</v>
          </cell>
          <cell r="F33">
            <v>76241</v>
          </cell>
        </row>
        <row r="34">
          <cell r="A34" t="str">
            <v>d032</v>
          </cell>
          <cell r="B34">
            <v>32</v>
          </cell>
          <cell r="C34" t="str">
            <v>노 무 비</v>
          </cell>
          <cell r="D34" t="str">
            <v>H/W 설치기사</v>
          </cell>
          <cell r="E34" t="str">
            <v>인</v>
          </cell>
          <cell r="F34">
            <v>79720</v>
          </cell>
        </row>
        <row r="35">
          <cell r="A35" t="str">
            <v>d033</v>
          </cell>
          <cell r="B35">
            <v>33</v>
          </cell>
          <cell r="C35" t="str">
            <v>노 무 비</v>
          </cell>
          <cell r="D35" t="str">
            <v>H/W 시험기사</v>
          </cell>
          <cell r="E35" t="str">
            <v>인</v>
          </cell>
          <cell r="F35">
            <v>75373</v>
          </cell>
        </row>
        <row r="36">
          <cell r="A36" t="str">
            <v>d034</v>
          </cell>
          <cell r="B36">
            <v>34</v>
          </cell>
          <cell r="C36" t="str">
            <v>노 무 비</v>
          </cell>
          <cell r="D36" t="str">
            <v>S/W 시험기사</v>
          </cell>
          <cell r="E36" t="str">
            <v>인</v>
          </cell>
          <cell r="F36">
            <v>75292</v>
          </cell>
        </row>
        <row r="37">
          <cell r="A37" t="str">
            <v>d035</v>
          </cell>
          <cell r="B37">
            <v>35</v>
          </cell>
          <cell r="C37" t="str">
            <v>노 무 비</v>
          </cell>
          <cell r="D37" t="str">
            <v>도장공</v>
          </cell>
          <cell r="E37" t="str">
            <v>인</v>
          </cell>
          <cell r="F37">
            <v>59569</v>
          </cell>
        </row>
        <row r="38">
          <cell r="A38" t="str">
            <v>d186</v>
          </cell>
          <cell r="B38">
            <v>186</v>
          </cell>
          <cell r="C38" t="str">
            <v>90도 H Elbow</v>
          </cell>
          <cell r="D38" t="str">
            <v>W=300</v>
          </cell>
          <cell r="E38" t="str">
            <v>EA</v>
          </cell>
          <cell r="F38">
            <v>18000</v>
          </cell>
        </row>
        <row r="39">
          <cell r="A39" t="str">
            <v>d185</v>
          </cell>
          <cell r="B39">
            <v>185</v>
          </cell>
          <cell r="C39" t="str">
            <v>90도 V Elbow</v>
          </cell>
          <cell r="D39" t="str">
            <v>W=300</v>
          </cell>
          <cell r="E39" t="str">
            <v>EA</v>
          </cell>
          <cell r="F39">
            <v>13500</v>
          </cell>
        </row>
        <row r="40">
          <cell r="A40" t="str">
            <v>d036</v>
          </cell>
          <cell r="B40">
            <v>36</v>
          </cell>
          <cell r="C40" t="str">
            <v>가요전선관</v>
          </cell>
          <cell r="D40" t="str">
            <v>방수 16mm</v>
          </cell>
          <cell r="E40" t="str">
            <v>M</v>
          </cell>
          <cell r="F40">
            <v>240</v>
          </cell>
          <cell r="G40">
            <v>0.0588</v>
          </cell>
        </row>
        <row r="41">
          <cell r="A41" t="str">
            <v>d037</v>
          </cell>
          <cell r="B41">
            <v>37</v>
          </cell>
          <cell r="C41" t="str">
            <v>가요전선관</v>
          </cell>
          <cell r="D41" t="str">
            <v>방수 22mm</v>
          </cell>
          <cell r="E41" t="str">
            <v>M</v>
          </cell>
          <cell r="F41">
            <v>330</v>
          </cell>
          <cell r="G41">
            <v>0.0756</v>
          </cell>
        </row>
        <row r="42">
          <cell r="A42" t="str">
            <v>d038</v>
          </cell>
          <cell r="B42">
            <v>38</v>
          </cell>
          <cell r="C42" t="str">
            <v>가요전선관</v>
          </cell>
          <cell r="D42" t="str">
            <v>비방수 16mm</v>
          </cell>
          <cell r="E42" t="str">
            <v>M</v>
          </cell>
          <cell r="F42">
            <v>160</v>
          </cell>
          <cell r="G42">
            <v>0.049</v>
          </cell>
        </row>
        <row r="43">
          <cell r="A43" t="str">
            <v>d039</v>
          </cell>
          <cell r="B43">
            <v>39</v>
          </cell>
          <cell r="C43" t="str">
            <v>가요전선관</v>
          </cell>
          <cell r="D43" t="str">
            <v>비방수 22mm</v>
          </cell>
          <cell r="E43" t="str">
            <v>M</v>
          </cell>
          <cell r="F43">
            <v>190</v>
          </cell>
          <cell r="G43">
            <v>0.063</v>
          </cell>
        </row>
        <row r="44">
          <cell r="A44" t="str">
            <v>d040</v>
          </cell>
          <cell r="B44">
            <v>40</v>
          </cell>
          <cell r="C44" t="str">
            <v>감지기</v>
          </cell>
          <cell r="D44" t="str">
            <v>연기식</v>
          </cell>
          <cell r="E44" t="str">
            <v>EA</v>
          </cell>
          <cell r="F44">
            <v>4500</v>
          </cell>
          <cell r="G44">
            <v>0.13</v>
          </cell>
        </row>
        <row r="45">
          <cell r="A45" t="str">
            <v>d041</v>
          </cell>
          <cell r="B45">
            <v>41</v>
          </cell>
          <cell r="C45" t="str">
            <v>감지기</v>
          </cell>
          <cell r="D45" t="str">
            <v>차동식</v>
          </cell>
          <cell r="E45" t="str">
            <v>EA</v>
          </cell>
          <cell r="F45">
            <v>4500</v>
          </cell>
          <cell r="G45">
            <v>0.13</v>
          </cell>
        </row>
        <row r="46">
          <cell r="A46" t="str">
            <v>d042</v>
          </cell>
          <cell r="B46">
            <v>42</v>
          </cell>
          <cell r="C46" t="str">
            <v>강관</v>
          </cell>
          <cell r="D46" t="str">
            <v>백관 32mm</v>
          </cell>
          <cell r="E46" t="str">
            <v>M</v>
          </cell>
          <cell r="F46">
            <v>1485</v>
          </cell>
        </row>
        <row r="47">
          <cell r="A47" t="str">
            <v>d043</v>
          </cell>
          <cell r="B47">
            <v>43</v>
          </cell>
          <cell r="C47" t="str">
            <v>강관</v>
          </cell>
          <cell r="D47" t="str">
            <v>백관 40mm</v>
          </cell>
          <cell r="E47" t="str">
            <v>M</v>
          </cell>
          <cell r="F47">
            <v>1710</v>
          </cell>
        </row>
        <row r="48">
          <cell r="A48" t="str">
            <v>d044</v>
          </cell>
          <cell r="B48">
            <v>44</v>
          </cell>
          <cell r="C48" t="str">
            <v>경종</v>
          </cell>
          <cell r="D48" t="str">
            <v>DC 24V MBD</v>
          </cell>
          <cell r="E48" t="str">
            <v>EA</v>
          </cell>
          <cell r="F48">
            <v>5000</v>
          </cell>
          <cell r="G48">
            <v>0.15</v>
          </cell>
        </row>
        <row r="49">
          <cell r="A49" t="str">
            <v>d046</v>
          </cell>
          <cell r="B49">
            <v>46</v>
          </cell>
          <cell r="C49" t="str">
            <v>계량기 함</v>
          </cell>
          <cell r="D49" t="str">
            <v>1Ø2W 3-4세대용(SUS)</v>
          </cell>
          <cell r="E49" t="str">
            <v>EA</v>
          </cell>
          <cell r="F49">
            <v>36400</v>
          </cell>
          <cell r="G49">
            <v>0.3</v>
          </cell>
        </row>
        <row r="50">
          <cell r="A50" t="str">
            <v>d045</v>
          </cell>
          <cell r="B50">
            <v>45</v>
          </cell>
          <cell r="C50" t="str">
            <v>계량기 함</v>
          </cell>
          <cell r="D50" t="str">
            <v>합성수지 3Ø4W 중형</v>
          </cell>
          <cell r="E50" t="str">
            <v>EA</v>
          </cell>
          <cell r="F50">
            <v>17100</v>
          </cell>
          <cell r="G50">
            <v>0.3</v>
          </cell>
        </row>
        <row r="51">
          <cell r="A51" t="str">
            <v>d047</v>
          </cell>
          <cell r="B51">
            <v>47</v>
          </cell>
          <cell r="C51" t="str">
            <v>고압 애폭시애자</v>
          </cell>
          <cell r="D51" t="str">
            <v>7.2KV 55mm x 80mm</v>
          </cell>
          <cell r="E51" t="str">
            <v>EA</v>
          </cell>
          <cell r="F51">
            <v>3000</v>
          </cell>
          <cell r="H51">
            <v>0.21</v>
          </cell>
          <cell r="M51">
            <v>0.15</v>
          </cell>
        </row>
        <row r="52">
          <cell r="A52" t="str">
            <v>d048</v>
          </cell>
          <cell r="B52">
            <v>48</v>
          </cell>
          <cell r="C52" t="str">
            <v>고조도 반삿갓</v>
          </cell>
          <cell r="D52" t="str">
            <v>220(V)x20Wx2등</v>
          </cell>
          <cell r="E52" t="str">
            <v>EA</v>
          </cell>
          <cell r="F52">
            <v>5780</v>
          </cell>
        </row>
        <row r="53">
          <cell r="A53" t="str">
            <v>d049</v>
          </cell>
          <cell r="B53">
            <v>49</v>
          </cell>
          <cell r="C53" t="str">
            <v>고조도 반삿갓</v>
          </cell>
          <cell r="D53" t="str">
            <v>220(V)x40Wx2등</v>
          </cell>
          <cell r="E53" t="str">
            <v>EA</v>
          </cell>
          <cell r="F53">
            <v>8000</v>
          </cell>
        </row>
        <row r="54">
          <cell r="A54" t="str">
            <v>d050</v>
          </cell>
          <cell r="B54">
            <v>50</v>
          </cell>
          <cell r="C54" t="str">
            <v>나이프 S/W</v>
          </cell>
          <cell r="D54" t="str">
            <v>4P 200A</v>
          </cell>
          <cell r="E54" t="str">
            <v>EA</v>
          </cell>
          <cell r="F54">
            <v>45000</v>
          </cell>
          <cell r="G54">
            <v>0.689</v>
          </cell>
        </row>
        <row r="55">
          <cell r="A55" t="str">
            <v>d051</v>
          </cell>
          <cell r="B55">
            <v>51</v>
          </cell>
          <cell r="C55" t="str">
            <v>넛트 와샤</v>
          </cell>
          <cell r="D55" t="str">
            <v>Ø10</v>
          </cell>
          <cell r="E55" t="str">
            <v>EA</v>
          </cell>
          <cell r="F55">
            <v>11.34</v>
          </cell>
        </row>
        <row r="56">
          <cell r="A56" t="str">
            <v>d208</v>
          </cell>
          <cell r="B56">
            <v>208</v>
          </cell>
          <cell r="C56" t="str">
            <v>넝         마</v>
          </cell>
          <cell r="F56">
            <v>0</v>
          </cell>
        </row>
        <row r="57">
          <cell r="A57" t="str">
            <v>d052</v>
          </cell>
          <cell r="B57">
            <v>52</v>
          </cell>
          <cell r="C57" t="str">
            <v>노말밴드</v>
          </cell>
          <cell r="D57" t="str">
            <v>HIPVC28mm</v>
          </cell>
          <cell r="E57" t="str">
            <v>EA</v>
          </cell>
          <cell r="F57">
            <v>585</v>
          </cell>
        </row>
        <row r="58">
          <cell r="A58" t="str">
            <v>d053</v>
          </cell>
          <cell r="B58">
            <v>53</v>
          </cell>
          <cell r="C58" t="str">
            <v>노말밴드</v>
          </cell>
          <cell r="D58" t="str">
            <v>HIPVC36mm</v>
          </cell>
          <cell r="E58" t="str">
            <v>EA</v>
          </cell>
          <cell r="F58">
            <v>750</v>
          </cell>
        </row>
        <row r="59">
          <cell r="A59" t="str">
            <v>d054</v>
          </cell>
          <cell r="B59">
            <v>54</v>
          </cell>
          <cell r="C59" t="str">
            <v>노말밴드</v>
          </cell>
          <cell r="D59" t="str">
            <v>HIPVC42mm</v>
          </cell>
          <cell r="E59" t="str">
            <v>EA</v>
          </cell>
          <cell r="F59">
            <v>950</v>
          </cell>
        </row>
        <row r="60">
          <cell r="A60" t="str">
            <v>d055</v>
          </cell>
          <cell r="B60">
            <v>55</v>
          </cell>
          <cell r="C60" t="str">
            <v>노말밴드</v>
          </cell>
          <cell r="D60" t="str">
            <v>HIPVC54mm</v>
          </cell>
          <cell r="E60" t="str">
            <v>EA</v>
          </cell>
          <cell r="F60">
            <v>1430</v>
          </cell>
        </row>
        <row r="61">
          <cell r="A61" t="str">
            <v>d056</v>
          </cell>
          <cell r="B61">
            <v>56</v>
          </cell>
          <cell r="C61" t="str">
            <v>노말밴드</v>
          </cell>
          <cell r="D61" t="str">
            <v>S/T 28mm</v>
          </cell>
          <cell r="E61" t="str">
            <v>EA</v>
          </cell>
          <cell r="F61">
            <v>1440</v>
          </cell>
        </row>
        <row r="62">
          <cell r="A62" t="str">
            <v>d057</v>
          </cell>
          <cell r="B62">
            <v>57</v>
          </cell>
          <cell r="C62" t="str">
            <v>노말밴드</v>
          </cell>
          <cell r="D62" t="str">
            <v>S/T 36mm</v>
          </cell>
          <cell r="E62" t="str">
            <v>EA</v>
          </cell>
          <cell r="F62">
            <v>2240</v>
          </cell>
        </row>
        <row r="63">
          <cell r="A63" t="str">
            <v>d058</v>
          </cell>
          <cell r="B63">
            <v>58</v>
          </cell>
          <cell r="C63" t="str">
            <v>노말밴드</v>
          </cell>
          <cell r="D63" t="str">
            <v>S/T 42mm</v>
          </cell>
          <cell r="E63" t="str">
            <v>EA</v>
          </cell>
          <cell r="F63">
            <v>2640</v>
          </cell>
        </row>
        <row r="64">
          <cell r="A64" t="str">
            <v>d059</v>
          </cell>
          <cell r="B64">
            <v>59</v>
          </cell>
          <cell r="C64" t="str">
            <v>노말밴드</v>
          </cell>
          <cell r="D64" t="str">
            <v>S/T 54mm</v>
          </cell>
          <cell r="E64" t="str">
            <v>EA</v>
          </cell>
          <cell r="F64">
            <v>4000</v>
          </cell>
        </row>
        <row r="65">
          <cell r="A65" t="str">
            <v>d230</v>
          </cell>
          <cell r="B65">
            <v>230</v>
          </cell>
          <cell r="C65" t="str">
            <v>노말밴드</v>
          </cell>
          <cell r="D65" t="str">
            <v>S/T 104mm</v>
          </cell>
          <cell r="E65" t="str">
            <v>EA</v>
          </cell>
          <cell r="F65">
            <v>18400</v>
          </cell>
        </row>
        <row r="66">
          <cell r="A66" t="str">
            <v>d206</v>
          </cell>
          <cell r="B66">
            <v>206</v>
          </cell>
          <cell r="C66" t="str">
            <v>녹막이  페 인 트</v>
          </cell>
          <cell r="D66" t="str">
            <v>2종 1급</v>
          </cell>
          <cell r="E66" t="str">
            <v>ℓ</v>
          </cell>
          <cell r="F66">
            <v>0</v>
          </cell>
        </row>
        <row r="67">
          <cell r="A67" t="str">
            <v>d211</v>
          </cell>
          <cell r="B67">
            <v>211</v>
          </cell>
          <cell r="C67" t="str">
            <v>ㄷ 형강</v>
          </cell>
          <cell r="D67" t="str">
            <v>5.0t 100x50</v>
          </cell>
          <cell r="E67" t="str">
            <v>EA</v>
          </cell>
          <cell r="F67">
            <v>300</v>
          </cell>
        </row>
        <row r="68">
          <cell r="A68" t="str">
            <v>d064</v>
          </cell>
          <cell r="B68">
            <v>64</v>
          </cell>
          <cell r="C68" t="str">
            <v>동 압착 슬리브</v>
          </cell>
          <cell r="D68" t="str">
            <v>C형 100-38㎟</v>
          </cell>
          <cell r="E68" t="str">
            <v>EA</v>
          </cell>
          <cell r="F68">
            <v>2000</v>
          </cell>
          <cell r="G68">
            <v>0.15</v>
          </cell>
        </row>
        <row r="69">
          <cell r="A69" t="str">
            <v>d065</v>
          </cell>
          <cell r="B69">
            <v>65</v>
          </cell>
          <cell r="C69" t="str">
            <v>동 압착 슬리브</v>
          </cell>
          <cell r="D69" t="str">
            <v>C형 100㎟</v>
          </cell>
          <cell r="E69" t="str">
            <v>EA</v>
          </cell>
          <cell r="F69">
            <v>2375</v>
          </cell>
          <cell r="G69">
            <v>0.15</v>
          </cell>
        </row>
        <row r="70">
          <cell r="A70" t="str">
            <v>d066</v>
          </cell>
          <cell r="B70">
            <v>66</v>
          </cell>
          <cell r="C70" t="str">
            <v>동 압착 슬리브</v>
          </cell>
          <cell r="D70" t="str">
            <v>C형 150㎟</v>
          </cell>
          <cell r="E70" t="str">
            <v>EA</v>
          </cell>
          <cell r="F70">
            <v>2850</v>
          </cell>
          <cell r="G70">
            <v>0.15</v>
          </cell>
        </row>
        <row r="71">
          <cell r="A71" t="str">
            <v>d067</v>
          </cell>
          <cell r="B71">
            <v>67</v>
          </cell>
          <cell r="C71" t="str">
            <v>동 압착 슬리브</v>
          </cell>
          <cell r="D71" t="str">
            <v>C형 200㎟</v>
          </cell>
          <cell r="E71" t="str">
            <v>EA</v>
          </cell>
          <cell r="F71">
            <v>3800</v>
          </cell>
          <cell r="G71">
            <v>0.15</v>
          </cell>
        </row>
        <row r="72">
          <cell r="A72" t="str">
            <v>d060</v>
          </cell>
          <cell r="B72">
            <v>60</v>
          </cell>
          <cell r="C72" t="str">
            <v>동 압착 슬리브</v>
          </cell>
          <cell r="D72" t="str">
            <v>C형 22㎟</v>
          </cell>
          <cell r="E72" t="str">
            <v>EA</v>
          </cell>
          <cell r="F72">
            <v>950</v>
          </cell>
          <cell r="G72">
            <v>0.15</v>
          </cell>
        </row>
        <row r="73">
          <cell r="A73" t="str">
            <v>d068</v>
          </cell>
          <cell r="B73">
            <v>68</v>
          </cell>
          <cell r="C73" t="str">
            <v>동 압착 슬리브</v>
          </cell>
          <cell r="D73" t="str">
            <v>C형 250㎟</v>
          </cell>
          <cell r="E73" t="str">
            <v>EA</v>
          </cell>
          <cell r="F73">
            <v>4940</v>
          </cell>
          <cell r="G73">
            <v>0.15</v>
          </cell>
        </row>
        <row r="74">
          <cell r="A74" t="str">
            <v>d061</v>
          </cell>
          <cell r="B74">
            <v>61</v>
          </cell>
          <cell r="C74" t="str">
            <v>동 압착 슬리브</v>
          </cell>
          <cell r="D74" t="str">
            <v>C형 38㎟</v>
          </cell>
          <cell r="E74" t="str">
            <v>EA</v>
          </cell>
          <cell r="F74">
            <v>1235</v>
          </cell>
          <cell r="G74">
            <v>0.15</v>
          </cell>
        </row>
        <row r="75">
          <cell r="A75" t="str">
            <v>d069</v>
          </cell>
          <cell r="B75">
            <v>69</v>
          </cell>
          <cell r="C75" t="str">
            <v>동 압착 슬리브</v>
          </cell>
          <cell r="D75" t="str">
            <v>C형 400-50㎟</v>
          </cell>
          <cell r="E75" t="str">
            <v>EA</v>
          </cell>
          <cell r="F75">
            <v>11000</v>
          </cell>
          <cell r="G75">
            <v>0.15</v>
          </cell>
        </row>
        <row r="76">
          <cell r="A76" t="str">
            <v>d062</v>
          </cell>
          <cell r="B76">
            <v>62</v>
          </cell>
          <cell r="C76" t="str">
            <v>동 압착 슬리브</v>
          </cell>
          <cell r="D76" t="str">
            <v>C형 50㎟</v>
          </cell>
          <cell r="E76" t="str">
            <v>EA</v>
          </cell>
          <cell r="F76">
            <v>1520</v>
          </cell>
          <cell r="G76">
            <v>0.15</v>
          </cell>
        </row>
        <row r="77">
          <cell r="A77" t="str">
            <v>d063</v>
          </cell>
          <cell r="B77">
            <v>63</v>
          </cell>
          <cell r="C77" t="str">
            <v>동 압착 슬리브</v>
          </cell>
          <cell r="D77" t="str">
            <v>C형 80㎟</v>
          </cell>
          <cell r="E77" t="str">
            <v>EA</v>
          </cell>
          <cell r="F77">
            <v>1900</v>
          </cell>
          <cell r="G77">
            <v>0.15</v>
          </cell>
        </row>
        <row r="78">
          <cell r="A78" t="str">
            <v>d070</v>
          </cell>
          <cell r="B78">
            <v>70</v>
          </cell>
          <cell r="C78" t="str">
            <v>동 피뢰침</v>
          </cell>
          <cell r="D78" t="str">
            <v>14 x 485mm</v>
          </cell>
          <cell r="E78" t="str">
            <v>EA</v>
          </cell>
          <cell r="F78">
            <v>9000</v>
          </cell>
          <cell r="G78">
            <v>1.5</v>
          </cell>
        </row>
        <row r="79">
          <cell r="A79" t="str">
            <v>d077</v>
          </cell>
          <cell r="B79">
            <v>77</v>
          </cell>
          <cell r="C79" t="str">
            <v>동관단자</v>
          </cell>
          <cell r="D79" t="str">
            <v>2홀 100㎟</v>
          </cell>
          <cell r="E79" t="str">
            <v>EA</v>
          </cell>
          <cell r="F79">
            <v>1500</v>
          </cell>
        </row>
        <row r="80">
          <cell r="A80" t="str">
            <v>d072</v>
          </cell>
          <cell r="B80">
            <v>72</v>
          </cell>
          <cell r="C80" t="str">
            <v>동관단자</v>
          </cell>
          <cell r="D80" t="str">
            <v>2홀 14㎟</v>
          </cell>
          <cell r="E80" t="str">
            <v>EA</v>
          </cell>
          <cell r="F80">
            <v>330</v>
          </cell>
        </row>
        <row r="81">
          <cell r="A81" t="str">
            <v>d078</v>
          </cell>
          <cell r="B81">
            <v>78</v>
          </cell>
          <cell r="C81" t="str">
            <v>동관단자</v>
          </cell>
          <cell r="D81" t="str">
            <v>2홀 150㎟</v>
          </cell>
          <cell r="E81" t="str">
            <v>EA</v>
          </cell>
          <cell r="F81">
            <v>2400</v>
          </cell>
        </row>
        <row r="82">
          <cell r="A82" t="str">
            <v>d079</v>
          </cell>
          <cell r="B82">
            <v>79</v>
          </cell>
          <cell r="C82" t="str">
            <v>동관단자</v>
          </cell>
          <cell r="D82" t="str">
            <v>2홀 200㎟</v>
          </cell>
          <cell r="E82" t="str">
            <v>EA</v>
          </cell>
          <cell r="F82">
            <v>2800</v>
          </cell>
        </row>
        <row r="83">
          <cell r="A83" t="str">
            <v>d073</v>
          </cell>
          <cell r="B83">
            <v>73</v>
          </cell>
          <cell r="C83" t="str">
            <v>동관단자</v>
          </cell>
          <cell r="D83" t="str">
            <v>2홀 22㎟</v>
          </cell>
          <cell r="E83" t="str">
            <v>EA</v>
          </cell>
          <cell r="F83">
            <v>380</v>
          </cell>
        </row>
        <row r="84">
          <cell r="A84" t="str">
            <v>d080</v>
          </cell>
          <cell r="B84">
            <v>80</v>
          </cell>
          <cell r="C84" t="str">
            <v>동관단자</v>
          </cell>
          <cell r="D84" t="str">
            <v>2홀 250㎟</v>
          </cell>
          <cell r="E84" t="str">
            <v>EA</v>
          </cell>
          <cell r="F84">
            <v>3800</v>
          </cell>
        </row>
        <row r="85">
          <cell r="A85" t="str">
            <v>d081</v>
          </cell>
          <cell r="B85">
            <v>81</v>
          </cell>
          <cell r="C85" t="str">
            <v>동관단자</v>
          </cell>
          <cell r="D85" t="str">
            <v>2홀 325㎟</v>
          </cell>
          <cell r="E85" t="str">
            <v>EA</v>
          </cell>
          <cell r="F85">
            <v>6500</v>
          </cell>
        </row>
        <row r="86">
          <cell r="A86" t="str">
            <v>d074</v>
          </cell>
          <cell r="B86">
            <v>74</v>
          </cell>
          <cell r="C86" t="str">
            <v>동관단자</v>
          </cell>
          <cell r="D86" t="str">
            <v>2홀 38㎟</v>
          </cell>
          <cell r="E86" t="str">
            <v>EA</v>
          </cell>
          <cell r="F86">
            <v>520</v>
          </cell>
        </row>
        <row r="87">
          <cell r="A87" t="str">
            <v>d082</v>
          </cell>
          <cell r="B87">
            <v>82</v>
          </cell>
          <cell r="C87" t="str">
            <v>동관단자</v>
          </cell>
          <cell r="D87" t="str">
            <v>2홀 400㎟</v>
          </cell>
          <cell r="E87" t="str">
            <v>EA</v>
          </cell>
          <cell r="F87">
            <v>8000</v>
          </cell>
        </row>
        <row r="88">
          <cell r="A88" t="str">
            <v>d075</v>
          </cell>
          <cell r="B88">
            <v>75</v>
          </cell>
          <cell r="C88" t="str">
            <v>동관단자</v>
          </cell>
          <cell r="D88" t="str">
            <v>2홀 60㎟</v>
          </cell>
          <cell r="E88" t="str">
            <v>EA</v>
          </cell>
          <cell r="F88">
            <v>800</v>
          </cell>
        </row>
        <row r="89">
          <cell r="A89" t="str">
            <v>d076</v>
          </cell>
          <cell r="B89">
            <v>76</v>
          </cell>
          <cell r="C89" t="str">
            <v>동관단자</v>
          </cell>
          <cell r="D89" t="str">
            <v>2홀 80㎟</v>
          </cell>
          <cell r="E89" t="str">
            <v>EA</v>
          </cell>
          <cell r="F89">
            <v>990</v>
          </cell>
        </row>
        <row r="90">
          <cell r="A90" t="str">
            <v>d071</v>
          </cell>
          <cell r="B90">
            <v>71</v>
          </cell>
          <cell r="C90" t="str">
            <v>동관단자</v>
          </cell>
          <cell r="D90" t="str">
            <v>2홀 8㎟</v>
          </cell>
          <cell r="E90" t="str">
            <v>EA</v>
          </cell>
          <cell r="F90">
            <v>280</v>
          </cell>
        </row>
        <row r="91">
          <cell r="A91" t="str">
            <v>d083</v>
          </cell>
          <cell r="B91">
            <v>83</v>
          </cell>
          <cell r="C91" t="str">
            <v>동축케이블(T.V)</v>
          </cell>
          <cell r="D91" t="str">
            <v>ECX 5C-2V</v>
          </cell>
          <cell r="E91" t="str">
            <v>M</v>
          </cell>
          <cell r="F91">
            <v>330</v>
          </cell>
          <cell r="K91">
            <v>0.018</v>
          </cell>
        </row>
        <row r="92">
          <cell r="A92" t="str">
            <v>d084</v>
          </cell>
          <cell r="B92">
            <v>84</v>
          </cell>
          <cell r="C92" t="str">
            <v>리미트 S/W</v>
          </cell>
          <cell r="D92" t="str">
            <v>250V15A 로라레바형</v>
          </cell>
          <cell r="E92" t="str">
            <v>EA</v>
          </cell>
          <cell r="F92">
            <v>5100</v>
          </cell>
          <cell r="G92">
            <v>0.12</v>
          </cell>
        </row>
        <row r="93">
          <cell r="A93" t="str">
            <v>d085</v>
          </cell>
          <cell r="B93">
            <v>85</v>
          </cell>
          <cell r="C93" t="str">
            <v>모  래</v>
          </cell>
          <cell r="D93" t="str">
            <v>세사</v>
          </cell>
          <cell r="E93" t="str">
            <v>㎣</v>
          </cell>
          <cell r="F93">
            <v>7000</v>
          </cell>
        </row>
        <row r="94">
          <cell r="A94" t="str">
            <v>d086</v>
          </cell>
          <cell r="B94">
            <v>86</v>
          </cell>
          <cell r="C94" t="str">
            <v>발신기</v>
          </cell>
          <cell r="D94" t="str">
            <v>2급(보통형)</v>
          </cell>
          <cell r="E94" t="str">
            <v>EA</v>
          </cell>
          <cell r="F94">
            <v>3400</v>
          </cell>
          <cell r="G94">
            <v>0.3</v>
          </cell>
        </row>
        <row r="95">
          <cell r="A95" t="str">
            <v>d200</v>
          </cell>
          <cell r="B95">
            <v>200</v>
          </cell>
          <cell r="C95" t="str">
            <v>발전기 접속함</v>
          </cell>
          <cell r="D95" t="str">
            <v>접속자 200A</v>
          </cell>
          <cell r="E95" t="str">
            <v>면</v>
          </cell>
          <cell r="F95">
            <v>0</v>
          </cell>
          <cell r="G95">
            <v>0.922</v>
          </cell>
        </row>
        <row r="96">
          <cell r="A96" t="str">
            <v>d087</v>
          </cell>
          <cell r="B96">
            <v>87</v>
          </cell>
          <cell r="C96" t="str">
            <v>백열등기구</v>
          </cell>
          <cell r="D96" t="str">
            <v>220V 100W 방폭증</v>
          </cell>
          <cell r="E96" t="str">
            <v>SET</v>
          </cell>
          <cell r="F96">
            <v>56000</v>
          </cell>
          <cell r="G96">
            <v>0.36</v>
          </cell>
        </row>
        <row r="97">
          <cell r="A97" t="str">
            <v>d197</v>
          </cell>
          <cell r="B97">
            <v>197</v>
          </cell>
          <cell r="C97" t="str">
            <v>백열등기구</v>
          </cell>
          <cell r="D97" t="str">
            <v>직부형</v>
          </cell>
          <cell r="E97" t="str">
            <v>SET</v>
          </cell>
          <cell r="F97">
            <v>5000</v>
          </cell>
          <cell r="G97">
            <v>0.18</v>
          </cell>
        </row>
        <row r="98">
          <cell r="A98" t="str">
            <v>d088</v>
          </cell>
          <cell r="B98">
            <v>88</v>
          </cell>
          <cell r="C98" t="str">
            <v>백열전구</v>
          </cell>
          <cell r="D98" t="str">
            <v>220V 60W</v>
          </cell>
          <cell r="E98" t="str">
            <v>EA</v>
          </cell>
          <cell r="F98">
            <v>220</v>
          </cell>
        </row>
        <row r="99">
          <cell r="A99" t="str">
            <v>d091</v>
          </cell>
          <cell r="B99">
            <v>91</v>
          </cell>
          <cell r="C99" t="str">
            <v>브스바</v>
          </cell>
          <cell r="D99" t="str">
            <v>100x100x1000mm(8.9)</v>
          </cell>
          <cell r="E99" t="str">
            <v>Kg</v>
          </cell>
          <cell r="F99">
            <v>2850</v>
          </cell>
          <cell r="H99">
            <v>0.13</v>
          </cell>
          <cell r="M99">
            <v>0.09</v>
          </cell>
        </row>
        <row r="100">
          <cell r="A100" t="str">
            <v>d089</v>
          </cell>
          <cell r="B100">
            <v>89</v>
          </cell>
          <cell r="C100" t="str">
            <v>브스바</v>
          </cell>
          <cell r="D100" t="str">
            <v>3.0mm x 25(0.66)</v>
          </cell>
          <cell r="E100" t="str">
            <v>Kg</v>
          </cell>
          <cell r="F100">
            <v>2850</v>
          </cell>
          <cell r="H100">
            <v>0.12</v>
          </cell>
          <cell r="M100">
            <v>0.08</v>
          </cell>
        </row>
        <row r="101">
          <cell r="A101" t="str">
            <v>d090</v>
          </cell>
          <cell r="B101">
            <v>90</v>
          </cell>
          <cell r="C101" t="str">
            <v>브스바</v>
          </cell>
          <cell r="D101" t="str">
            <v>3.0mm x 50(1.33)</v>
          </cell>
          <cell r="E101" t="str">
            <v>Kg</v>
          </cell>
          <cell r="F101">
            <v>2850</v>
          </cell>
          <cell r="H101">
            <v>0.12</v>
          </cell>
          <cell r="M101">
            <v>0.08</v>
          </cell>
        </row>
        <row r="102">
          <cell r="A102" t="str">
            <v>d092</v>
          </cell>
          <cell r="B102">
            <v>92</v>
          </cell>
          <cell r="C102" t="str">
            <v>비디오폰</v>
          </cell>
          <cell r="D102" t="str">
            <v>CH 911SV 화재,방범,가스 </v>
          </cell>
          <cell r="E102" t="str">
            <v>SET</v>
          </cell>
          <cell r="F102">
            <v>440000</v>
          </cell>
          <cell r="G102">
            <v>0.44</v>
          </cell>
        </row>
        <row r="103">
          <cell r="A103" t="str">
            <v>d095</v>
          </cell>
          <cell r="B103">
            <v>95</v>
          </cell>
          <cell r="C103" t="str">
            <v>세프티 S/W</v>
          </cell>
          <cell r="D103" t="str">
            <v>3P 100A</v>
          </cell>
          <cell r="E103" t="str">
            <v>EA</v>
          </cell>
          <cell r="F103">
            <v>56300</v>
          </cell>
          <cell r="G103">
            <v>0.4</v>
          </cell>
        </row>
        <row r="104">
          <cell r="A104" t="str">
            <v>d096</v>
          </cell>
          <cell r="B104">
            <v>96</v>
          </cell>
          <cell r="C104" t="str">
            <v>세프티 S/W</v>
          </cell>
          <cell r="D104" t="str">
            <v>3P 200A</v>
          </cell>
          <cell r="E104" t="str">
            <v>EA</v>
          </cell>
          <cell r="F104">
            <v>112500</v>
          </cell>
          <cell r="G104">
            <v>0.55</v>
          </cell>
        </row>
        <row r="105">
          <cell r="A105" t="str">
            <v>d093</v>
          </cell>
          <cell r="B105">
            <v>93</v>
          </cell>
          <cell r="C105" t="str">
            <v>세프티 S/W</v>
          </cell>
          <cell r="D105" t="str">
            <v>3P 30A</v>
          </cell>
          <cell r="E105" t="str">
            <v>EA</v>
          </cell>
          <cell r="F105">
            <v>22500</v>
          </cell>
          <cell r="G105">
            <v>0.2</v>
          </cell>
        </row>
        <row r="106">
          <cell r="A106" t="str">
            <v>d094</v>
          </cell>
          <cell r="B106">
            <v>94</v>
          </cell>
          <cell r="C106" t="str">
            <v>세프티 S/W</v>
          </cell>
          <cell r="D106" t="str">
            <v>3P 60A</v>
          </cell>
          <cell r="E106" t="str">
            <v>EA</v>
          </cell>
          <cell r="F106">
            <v>30400</v>
          </cell>
          <cell r="G106">
            <v>0.3</v>
          </cell>
        </row>
        <row r="107">
          <cell r="A107" t="str">
            <v>d097</v>
          </cell>
          <cell r="B107">
            <v>97</v>
          </cell>
          <cell r="C107" t="str">
            <v>셋트 앙카</v>
          </cell>
          <cell r="D107" t="str">
            <v>1/2" x 100</v>
          </cell>
          <cell r="E107" t="str">
            <v>EA</v>
          </cell>
          <cell r="F107">
            <v>140</v>
          </cell>
          <cell r="G107">
            <v>0.08</v>
          </cell>
          <cell r="M107">
            <v>0.036</v>
          </cell>
        </row>
        <row r="108">
          <cell r="A108" t="str">
            <v>d098</v>
          </cell>
          <cell r="B108">
            <v>98</v>
          </cell>
          <cell r="C108" t="str">
            <v>수신기</v>
          </cell>
          <cell r="D108" t="str">
            <v>P형 1급 5CC</v>
          </cell>
          <cell r="E108" t="str">
            <v>대</v>
          </cell>
          <cell r="F108">
            <v>180000</v>
          </cell>
          <cell r="G108">
            <v>7.5</v>
          </cell>
        </row>
        <row r="109">
          <cell r="A109" t="str">
            <v>d099</v>
          </cell>
          <cell r="B109">
            <v>99</v>
          </cell>
          <cell r="C109" t="str">
            <v>스위치 박스</v>
          </cell>
          <cell r="D109" t="str">
            <v>S/W BOX 54mm 1EA</v>
          </cell>
          <cell r="E109" t="str">
            <v>EA</v>
          </cell>
          <cell r="F109">
            <v>440</v>
          </cell>
          <cell r="G109">
            <v>0.2</v>
          </cell>
        </row>
        <row r="110">
          <cell r="A110" t="str">
            <v>d100</v>
          </cell>
          <cell r="B110">
            <v>100</v>
          </cell>
          <cell r="C110" t="str">
            <v>스위치(매입램프)</v>
          </cell>
          <cell r="D110" t="str">
            <v>250V15A1구 ALW1111</v>
          </cell>
          <cell r="E110" t="str">
            <v>EA</v>
          </cell>
          <cell r="F110">
            <v>820</v>
          </cell>
          <cell r="G110">
            <v>0.065</v>
          </cell>
        </row>
        <row r="111">
          <cell r="A111" t="str">
            <v>d101</v>
          </cell>
          <cell r="B111">
            <v>101</v>
          </cell>
          <cell r="C111" t="str">
            <v>스위치(매입램프)</v>
          </cell>
          <cell r="D111" t="str">
            <v>250V15A2구 ALW1111</v>
          </cell>
          <cell r="E111" t="str">
            <v>EA</v>
          </cell>
          <cell r="F111">
            <v>1080</v>
          </cell>
          <cell r="G111">
            <v>0.078</v>
          </cell>
        </row>
        <row r="112">
          <cell r="A112" t="str">
            <v>d102</v>
          </cell>
          <cell r="B112">
            <v>102</v>
          </cell>
          <cell r="C112" t="str">
            <v>스위치(매입램프)</v>
          </cell>
          <cell r="D112" t="str">
            <v>250V15A3구 ALW1111</v>
          </cell>
          <cell r="E112" t="str">
            <v>EA</v>
          </cell>
          <cell r="F112">
            <v>2600</v>
          </cell>
          <cell r="G112">
            <v>0.091</v>
          </cell>
        </row>
        <row r="113">
          <cell r="A113" t="str">
            <v>d103</v>
          </cell>
          <cell r="B113">
            <v>103</v>
          </cell>
          <cell r="C113" t="str">
            <v>스위치(매입램프)</v>
          </cell>
          <cell r="D113" t="str">
            <v>250V15A3로 ALW1111</v>
          </cell>
          <cell r="E113" t="str">
            <v>EA</v>
          </cell>
          <cell r="F113">
            <v>1004</v>
          </cell>
          <cell r="G113">
            <v>0.095</v>
          </cell>
        </row>
        <row r="114">
          <cell r="A114" t="str">
            <v>d207</v>
          </cell>
          <cell r="B114">
            <v>207</v>
          </cell>
          <cell r="C114" t="str">
            <v>신         너</v>
          </cell>
          <cell r="D114" t="str">
            <v>1종 1급 DR291</v>
          </cell>
          <cell r="E114" t="str">
            <v>ℓ</v>
          </cell>
          <cell r="F114">
            <v>0</v>
          </cell>
        </row>
        <row r="115">
          <cell r="A115" t="str">
            <v>d104</v>
          </cell>
          <cell r="B115">
            <v>104</v>
          </cell>
          <cell r="C115" t="str">
            <v>아우트레트 박스</v>
          </cell>
          <cell r="D115" t="str">
            <v>4각BOX 54mm</v>
          </cell>
          <cell r="E115" t="str">
            <v>EA</v>
          </cell>
          <cell r="F115">
            <v>489</v>
          </cell>
          <cell r="G115">
            <v>0.2</v>
          </cell>
        </row>
        <row r="116">
          <cell r="A116" t="str">
            <v>d105</v>
          </cell>
          <cell r="B116">
            <v>105</v>
          </cell>
          <cell r="C116" t="str">
            <v>아우트레트 박스</v>
          </cell>
          <cell r="D116" t="str">
            <v>8각BOX 54mm</v>
          </cell>
          <cell r="E116" t="str">
            <v>EA</v>
          </cell>
          <cell r="F116">
            <v>445</v>
          </cell>
          <cell r="G116">
            <v>0.2</v>
          </cell>
        </row>
        <row r="117">
          <cell r="A117" t="str">
            <v>d106</v>
          </cell>
          <cell r="B117">
            <v>106</v>
          </cell>
          <cell r="C117" t="str">
            <v>아우트레트 박스</v>
          </cell>
          <cell r="D117" t="str">
            <v>S/WBOX 54mm</v>
          </cell>
          <cell r="E117" t="str">
            <v>EA</v>
          </cell>
          <cell r="F117">
            <v>360</v>
          </cell>
          <cell r="G117">
            <v>0.2</v>
          </cell>
        </row>
        <row r="118">
          <cell r="A118" t="str">
            <v>d213</v>
          </cell>
          <cell r="B118">
            <v>213</v>
          </cell>
          <cell r="C118" t="str">
            <v>앵 카 볼 트</v>
          </cell>
          <cell r="D118" t="str">
            <v>13MM(1/2)x125L</v>
          </cell>
          <cell r="E118" t="str">
            <v>EA</v>
          </cell>
          <cell r="F118">
            <v>145</v>
          </cell>
        </row>
        <row r="119">
          <cell r="A119" t="str">
            <v>d210</v>
          </cell>
          <cell r="B119">
            <v>210</v>
          </cell>
          <cell r="C119" t="str">
            <v>연   마   지</v>
          </cell>
          <cell r="D119" t="str">
            <v>22.8 x 25Cm</v>
          </cell>
          <cell r="F119">
            <v>0</v>
          </cell>
        </row>
        <row r="120">
          <cell r="A120" t="str">
            <v>d107</v>
          </cell>
          <cell r="B120">
            <v>107</v>
          </cell>
          <cell r="C120" t="str">
            <v>오뚜기식 제어기</v>
          </cell>
          <cell r="D120" t="str">
            <v>부력식형</v>
          </cell>
          <cell r="E120" t="str">
            <v>EA</v>
          </cell>
          <cell r="F120">
            <v>33000</v>
          </cell>
          <cell r="G120">
            <v>0.08</v>
          </cell>
        </row>
        <row r="121">
          <cell r="A121" t="str">
            <v>d108</v>
          </cell>
          <cell r="B121">
            <v>108</v>
          </cell>
          <cell r="C121" t="str">
            <v>위샤캡</v>
          </cell>
          <cell r="D121" t="str">
            <v>S/T 28mm</v>
          </cell>
          <cell r="E121" t="str">
            <v>EA</v>
          </cell>
          <cell r="F121">
            <v>2100</v>
          </cell>
          <cell r="G121">
            <v>0.03</v>
          </cell>
        </row>
        <row r="122">
          <cell r="A122" t="str">
            <v>d109</v>
          </cell>
          <cell r="B122">
            <v>109</v>
          </cell>
          <cell r="C122" t="str">
            <v>위샤캡</v>
          </cell>
          <cell r="D122" t="str">
            <v>S/T 36mm</v>
          </cell>
          <cell r="E122" t="str">
            <v>EA</v>
          </cell>
          <cell r="F122">
            <v>2480</v>
          </cell>
          <cell r="G122">
            <v>0.04</v>
          </cell>
        </row>
        <row r="123">
          <cell r="A123" t="str">
            <v>d110</v>
          </cell>
          <cell r="B123">
            <v>110</v>
          </cell>
          <cell r="C123" t="str">
            <v>위샤캡</v>
          </cell>
          <cell r="D123" t="str">
            <v>S/T 42mm</v>
          </cell>
          <cell r="E123" t="str">
            <v>EA</v>
          </cell>
          <cell r="F123">
            <v>2770</v>
          </cell>
          <cell r="G123">
            <v>0.04</v>
          </cell>
        </row>
        <row r="124">
          <cell r="A124" t="str">
            <v>d111</v>
          </cell>
          <cell r="B124">
            <v>111</v>
          </cell>
          <cell r="C124" t="str">
            <v>위샤캡</v>
          </cell>
          <cell r="D124" t="str">
            <v>S/T 54mm</v>
          </cell>
          <cell r="E124" t="str">
            <v>EA</v>
          </cell>
          <cell r="F124">
            <v>3440</v>
          </cell>
          <cell r="G124">
            <v>0.04</v>
          </cell>
        </row>
        <row r="125">
          <cell r="A125" t="str">
            <v>d229</v>
          </cell>
          <cell r="B125">
            <v>229</v>
          </cell>
          <cell r="C125" t="str">
            <v>위샤캡</v>
          </cell>
          <cell r="D125" t="str">
            <v>S/T 104mm</v>
          </cell>
          <cell r="E125" t="str">
            <v>EA</v>
          </cell>
          <cell r="F125">
            <v>23906</v>
          </cell>
          <cell r="G125">
            <v>0.04</v>
          </cell>
        </row>
        <row r="126">
          <cell r="A126" t="str">
            <v>d212</v>
          </cell>
          <cell r="B126">
            <v>212</v>
          </cell>
          <cell r="C126" t="str">
            <v>유니스트러트 챤넬</v>
          </cell>
          <cell r="D126" t="str">
            <v>2.3t 42x42</v>
          </cell>
          <cell r="E126" t="str">
            <v>EA</v>
          </cell>
          <cell r="F126">
            <v>0</v>
          </cell>
        </row>
        <row r="127">
          <cell r="A127" t="str">
            <v>d205</v>
          </cell>
          <cell r="B127">
            <v>205</v>
          </cell>
          <cell r="C127" t="str">
            <v>은            분</v>
          </cell>
          <cell r="E127" t="str">
            <v>ℓ</v>
          </cell>
          <cell r="F127">
            <v>0</v>
          </cell>
        </row>
        <row r="128">
          <cell r="A128" t="str">
            <v>d112</v>
          </cell>
          <cell r="B128">
            <v>112</v>
          </cell>
          <cell r="C128" t="str">
            <v>작은나사</v>
          </cell>
          <cell r="D128" t="str">
            <v>황동 1/8"x1 1/4"</v>
          </cell>
          <cell r="E128" t="str">
            <v>EA</v>
          </cell>
          <cell r="F128">
            <v>4.6</v>
          </cell>
        </row>
        <row r="129">
          <cell r="A129" t="str">
            <v>d113</v>
          </cell>
          <cell r="B129">
            <v>113</v>
          </cell>
          <cell r="C129" t="str">
            <v>장미전구</v>
          </cell>
          <cell r="D129" t="str">
            <v>220(V) x 20W전자식</v>
          </cell>
          <cell r="E129" t="str">
            <v>EA</v>
          </cell>
          <cell r="F129">
            <v>7500</v>
          </cell>
          <cell r="G129">
            <v>0.245</v>
          </cell>
        </row>
        <row r="130">
          <cell r="A130" t="str">
            <v>d116</v>
          </cell>
          <cell r="B130">
            <v>116</v>
          </cell>
          <cell r="C130" t="str">
            <v>전  선</v>
          </cell>
          <cell r="D130" t="str">
            <v>CPEV 0.65mm 10P</v>
          </cell>
          <cell r="E130" t="str">
            <v>M</v>
          </cell>
          <cell r="F130">
            <v>523</v>
          </cell>
          <cell r="J130">
            <v>0.18</v>
          </cell>
        </row>
        <row r="131">
          <cell r="A131" t="str">
            <v>d114</v>
          </cell>
          <cell r="B131">
            <v>114</v>
          </cell>
          <cell r="C131" t="str">
            <v>전극봉식 제어기</v>
          </cell>
          <cell r="D131" t="str">
            <v>3선 3극</v>
          </cell>
          <cell r="E131" t="str">
            <v>EA</v>
          </cell>
          <cell r="F131">
            <v>33000</v>
          </cell>
          <cell r="G131">
            <v>0.08</v>
          </cell>
        </row>
        <row r="132">
          <cell r="A132" t="str">
            <v>d115</v>
          </cell>
          <cell r="B132">
            <v>115</v>
          </cell>
          <cell r="C132" t="str">
            <v>전기맨홀</v>
          </cell>
          <cell r="D132" t="str">
            <v>Ø950(Ø750)소형</v>
          </cell>
          <cell r="E132" t="str">
            <v>EA</v>
          </cell>
          <cell r="F132">
            <v>365000</v>
          </cell>
        </row>
        <row r="133">
          <cell r="A133" t="str">
            <v>d117</v>
          </cell>
          <cell r="B133">
            <v>117</v>
          </cell>
          <cell r="C133" t="str">
            <v>전선</v>
          </cell>
          <cell r="D133" t="str">
            <v>CV 5.5㎟/1C</v>
          </cell>
          <cell r="E133" t="str">
            <v>M</v>
          </cell>
          <cell r="F133">
            <v>270</v>
          </cell>
          <cell r="G133">
            <v>0.01</v>
          </cell>
        </row>
        <row r="134">
          <cell r="A134" t="str">
            <v>d118</v>
          </cell>
          <cell r="B134">
            <v>118</v>
          </cell>
          <cell r="C134" t="str">
            <v>전선</v>
          </cell>
          <cell r="D134" t="str">
            <v>CV 8㎟/1C</v>
          </cell>
          <cell r="E134" t="str">
            <v>M</v>
          </cell>
          <cell r="F134">
            <v>350</v>
          </cell>
          <cell r="G134">
            <v>0.02</v>
          </cell>
        </row>
        <row r="135">
          <cell r="A135" t="str">
            <v>d119</v>
          </cell>
          <cell r="B135">
            <v>119</v>
          </cell>
          <cell r="C135" t="str">
            <v>전선</v>
          </cell>
          <cell r="D135" t="str">
            <v>CV 14㎟/1C</v>
          </cell>
          <cell r="E135" t="str">
            <v>M</v>
          </cell>
          <cell r="F135">
            <v>615</v>
          </cell>
          <cell r="G135">
            <v>0.02</v>
          </cell>
        </row>
        <row r="136">
          <cell r="A136" t="str">
            <v>d120</v>
          </cell>
          <cell r="B136">
            <v>120</v>
          </cell>
          <cell r="C136" t="str">
            <v>전선</v>
          </cell>
          <cell r="D136" t="str">
            <v>CV 22㎟/1C</v>
          </cell>
          <cell r="E136" t="str">
            <v>M</v>
          </cell>
          <cell r="F136">
            <v>812</v>
          </cell>
          <cell r="G136">
            <v>0.031</v>
          </cell>
        </row>
        <row r="137">
          <cell r="A137" t="str">
            <v>d121</v>
          </cell>
          <cell r="B137">
            <v>121</v>
          </cell>
          <cell r="C137" t="str">
            <v>전선</v>
          </cell>
          <cell r="D137" t="str">
            <v>CV 38㎟/1C</v>
          </cell>
          <cell r="E137" t="str">
            <v>M</v>
          </cell>
          <cell r="F137">
            <v>1250</v>
          </cell>
          <cell r="G137">
            <v>0.031</v>
          </cell>
        </row>
        <row r="138">
          <cell r="A138" t="str">
            <v>d228</v>
          </cell>
          <cell r="B138">
            <v>228</v>
          </cell>
          <cell r="C138" t="str">
            <v>전선</v>
          </cell>
          <cell r="D138" t="str">
            <v>CV 100㎟/1C</v>
          </cell>
          <cell r="E138" t="str">
            <v>M</v>
          </cell>
          <cell r="F138">
            <v>3518</v>
          </cell>
          <cell r="G138">
            <v>0.064</v>
          </cell>
        </row>
        <row r="139">
          <cell r="A139" t="str">
            <v>d122</v>
          </cell>
          <cell r="B139">
            <v>122</v>
          </cell>
          <cell r="C139" t="str">
            <v>전선</v>
          </cell>
          <cell r="D139" t="str">
            <v>CVV 2.0㎟/1C</v>
          </cell>
          <cell r="E139" t="str">
            <v>M</v>
          </cell>
          <cell r="F139">
            <v>95</v>
          </cell>
          <cell r="G139">
            <v>0.01</v>
          </cell>
        </row>
        <row r="140">
          <cell r="A140" t="str">
            <v>d125</v>
          </cell>
          <cell r="B140">
            <v>125</v>
          </cell>
          <cell r="C140" t="str">
            <v>전선</v>
          </cell>
          <cell r="D140" t="str">
            <v>GV 100㎟</v>
          </cell>
          <cell r="E140" t="str">
            <v>M</v>
          </cell>
          <cell r="F140">
            <v>3518</v>
          </cell>
          <cell r="G140">
            <v>0.02</v>
          </cell>
        </row>
        <row r="141">
          <cell r="A141" t="str">
            <v>d128</v>
          </cell>
          <cell r="B141">
            <v>128</v>
          </cell>
          <cell r="C141" t="str">
            <v>전선</v>
          </cell>
          <cell r="D141" t="str">
            <v>GV 14㎟</v>
          </cell>
          <cell r="E141" t="str">
            <v>M</v>
          </cell>
          <cell r="F141">
            <v>715</v>
          </cell>
          <cell r="G141">
            <v>0.02</v>
          </cell>
        </row>
        <row r="142">
          <cell r="A142" t="str">
            <v>d123</v>
          </cell>
          <cell r="B142">
            <v>123</v>
          </cell>
          <cell r="C142" t="str">
            <v>전선</v>
          </cell>
          <cell r="D142" t="str">
            <v>GV 38㎟</v>
          </cell>
          <cell r="E142" t="str">
            <v>M</v>
          </cell>
          <cell r="F142">
            <v>1494</v>
          </cell>
          <cell r="G142">
            <v>0.031</v>
          </cell>
        </row>
        <row r="143">
          <cell r="A143" t="str">
            <v>d126</v>
          </cell>
          <cell r="B143">
            <v>126</v>
          </cell>
          <cell r="C143" t="str">
            <v>전선</v>
          </cell>
          <cell r="D143" t="str">
            <v>GV 400㎟</v>
          </cell>
          <cell r="E143" t="str">
            <v>M</v>
          </cell>
          <cell r="F143">
            <v>13768</v>
          </cell>
          <cell r="G143">
            <v>0.025</v>
          </cell>
        </row>
        <row r="144">
          <cell r="A144" t="str">
            <v>d124</v>
          </cell>
          <cell r="B144">
            <v>124</v>
          </cell>
          <cell r="C144" t="str">
            <v>전선</v>
          </cell>
          <cell r="D144" t="str">
            <v>GV 50㎟</v>
          </cell>
          <cell r="E144" t="str">
            <v>M</v>
          </cell>
          <cell r="F144">
            <v>2006</v>
          </cell>
          <cell r="G144">
            <v>0.015</v>
          </cell>
        </row>
        <row r="145">
          <cell r="A145" t="str">
            <v>d214</v>
          </cell>
          <cell r="B145">
            <v>214</v>
          </cell>
          <cell r="C145" t="str">
            <v>전선</v>
          </cell>
          <cell r="D145" t="str">
            <v>GV 8㎟</v>
          </cell>
          <cell r="E145" t="str">
            <v>M</v>
          </cell>
          <cell r="F145">
            <v>414</v>
          </cell>
          <cell r="G145">
            <v>0.02</v>
          </cell>
        </row>
        <row r="146">
          <cell r="A146" t="str">
            <v>d127</v>
          </cell>
          <cell r="B146">
            <v>127</v>
          </cell>
          <cell r="C146" t="str">
            <v>전선</v>
          </cell>
          <cell r="D146" t="str">
            <v>HIV 2.0mm</v>
          </cell>
          <cell r="E146" t="str">
            <v>M</v>
          </cell>
          <cell r="F146">
            <v>94</v>
          </cell>
          <cell r="G146">
            <v>0.01</v>
          </cell>
        </row>
        <row r="147">
          <cell r="A147" t="str">
            <v>d129</v>
          </cell>
          <cell r="B147">
            <v>129</v>
          </cell>
          <cell r="C147" t="str">
            <v>전선</v>
          </cell>
          <cell r="D147" t="str">
            <v>HIV 5.5㎟</v>
          </cell>
          <cell r="E147" t="str">
            <v>M</v>
          </cell>
          <cell r="F147">
            <v>183</v>
          </cell>
          <cell r="G147">
            <v>0.01</v>
          </cell>
        </row>
        <row r="148">
          <cell r="A148" t="str">
            <v>d130</v>
          </cell>
          <cell r="B148">
            <v>130</v>
          </cell>
          <cell r="C148" t="str">
            <v>전선</v>
          </cell>
          <cell r="D148" t="str">
            <v>HIV 8㎟</v>
          </cell>
          <cell r="E148" t="str">
            <v>M</v>
          </cell>
          <cell r="F148">
            <v>265</v>
          </cell>
          <cell r="G148">
            <v>0.02</v>
          </cell>
        </row>
        <row r="149">
          <cell r="A149" t="str">
            <v>d131</v>
          </cell>
          <cell r="B149">
            <v>131</v>
          </cell>
          <cell r="C149" t="str">
            <v>전선</v>
          </cell>
          <cell r="D149" t="str">
            <v>TIV 0.8mm/2C</v>
          </cell>
          <cell r="E149" t="str">
            <v>M</v>
          </cell>
          <cell r="F149">
            <v>38</v>
          </cell>
          <cell r="I149">
            <v>0.015</v>
          </cell>
        </row>
        <row r="150">
          <cell r="A150" t="str">
            <v>d217</v>
          </cell>
          <cell r="B150">
            <v>217</v>
          </cell>
          <cell r="C150" t="str">
            <v>전선관</v>
          </cell>
          <cell r="D150" t="str">
            <v>ELP D : 30</v>
          </cell>
          <cell r="E150" t="str">
            <v>M</v>
          </cell>
          <cell r="F150">
            <v>305</v>
          </cell>
          <cell r="G150">
            <v>0.012</v>
          </cell>
          <cell r="M150">
            <v>0.029</v>
          </cell>
        </row>
        <row r="151">
          <cell r="A151" t="str">
            <v>d218</v>
          </cell>
          <cell r="B151">
            <v>218</v>
          </cell>
          <cell r="C151" t="str">
            <v>전선관</v>
          </cell>
          <cell r="D151" t="str">
            <v>ELP D : 40</v>
          </cell>
          <cell r="E151" t="str">
            <v>M</v>
          </cell>
          <cell r="F151">
            <v>500</v>
          </cell>
          <cell r="G151">
            <v>0.012</v>
          </cell>
          <cell r="M151">
            <v>0.029</v>
          </cell>
        </row>
        <row r="152">
          <cell r="A152" t="str">
            <v>d219</v>
          </cell>
          <cell r="B152">
            <v>219</v>
          </cell>
          <cell r="C152" t="str">
            <v>전선관</v>
          </cell>
          <cell r="D152" t="str">
            <v>ELP D : 50</v>
          </cell>
          <cell r="E152" t="str">
            <v>M</v>
          </cell>
          <cell r="F152">
            <v>630</v>
          </cell>
          <cell r="G152">
            <v>0.012</v>
          </cell>
          <cell r="M152">
            <v>0.029</v>
          </cell>
        </row>
        <row r="153">
          <cell r="A153" t="str">
            <v>d220</v>
          </cell>
          <cell r="B153">
            <v>220</v>
          </cell>
          <cell r="C153" t="str">
            <v>전선관</v>
          </cell>
          <cell r="D153" t="str">
            <v>ELP D : 65</v>
          </cell>
          <cell r="E153" t="str">
            <v>M</v>
          </cell>
          <cell r="F153">
            <v>925</v>
          </cell>
          <cell r="G153">
            <v>0.015</v>
          </cell>
          <cell r="M153">
            <v>0.035</v>
          </cell>
        </row>
        <row r="154">
          <cell r="A154" t="str">
            <v>d132</v>
          </cell>
          <cell r="B154">
            <v>132</v>
          </cell>
          <cell r="C154" t="str">
            <v>전선관</v>
          </cell>
          <cell r="D154" t="str">
            <v>HIPVC 16mm</v>
          </cell>
          <cell r="E154" t="str">
            <v>M</v>
          </cell>
          <cell r="F154">
            <v>235</v>
          </cell>
          <cell r="G154">
            <v>0.05</v>
          </cell>
        </row>
        <row r="155">
          <cell r="A155" t="str">
            <v>d133</v>
          </cell>
          <cell r="B155">
            <v>133</v>
          </cell>
          <cell r="C155" t="str">
            <v>전선관</v>
          </cell>
          <cell r="D155" t="str">
            <v>HIPVC 22mm</v>
          </cell>
          <cell r="E155" t="str">
            <v>M</v>
          </cell>
          <cell r="F155">
            <v>283</v>
          </cell>
          <cell r="G155">
            <v>0.06</v>
          </cell>
        </row>
        <row r="156">
          <cell r="A156" t="str">
            <v>d134</v>
          </cell>
          <cell r="B156">
            <v>134</v>
          </cell>
          <cell r="C156" t="str">
            <v>전선관</v>
          </cell>
          <cell r="D156" t="str">
            <v>HIPVC 28mm</v>
          </cell>
          <cell r="E156" t="str">
            <v>M</v>
          </cell>
          <cell r="F156">
            <v>548</v>
          </cell>
          <cell r="G156">
            <v>0.08</v>
          </cell>
        </row>
        <row r="157">
          <cell r="A157" t="str">
            <v>d135</v>
          </cell>
          <cell r="B157">
            <v>135</v>
          </cell>
          <cell r="C157" t="str">
            <v>전선관</v>
          </cell>
          <cell r="D157" t="str">
            <v>HIPVC 36mm</v>
          </cell>
          <cell r="E157" t="str">
            <v>M</v>
          </cell>
          <cell r="F157">
            <v>760</v>
          </cell>
          <cell r="G157">
            <v>0.01</v>
          </cell>
        </row>
        <row r="158">
          <cell r="A158" t="str">
            <v>d136</v>
          </cell>
          <cell r="B158">
            <v>136</v>
          </cell>
          <cell r="C158" t="str">
            <v>전선관</v>
          </cell>
          <cell r="D158" t="str">
            <v>HIPVC 42mm</v>
          </cell>
          <cell r="E158" t="str">
            <v>M</v>
          </cell>
          <cell r="F158">
            <v>996</v>
          </cell>
          <cell r="G158">
            <v>0.13</v>
          </cell>
        </row>
        <row r="159">
          <cell r="A159" t="str">
            <v>d137</v>
          </cell>
          <cell r="B159">
            <v>137</v>
          </cell>
          <cell r="C159" t="str">
            <v>전선관</v>
          </cell>
          <cell r="D159" t="str">
            <v>HIPVC 54mm</v>
          </cell>
          <cell r="E159" t="str">
            <v>M</v>
          </cell>
          <cell r="F159">
            <v>1413</v>
          </cell>
          <cell r="G159">
            <v>0.19</v>
          </cell>
        </row>
        <row r="160">
          <cell r="A160" t="str">
            <v>d138</v>
          </cell>
          <cell r="B160">
            <v>138</v>
          </cell>
          <cell r="C160" t="str">
            <v>전선관</v>
          </cell>
          <cell r="D160" t="str">
            <v>S/T 16mm</v>
          </cell>
          <cell r="E160" t="str">
            <v>M</v>
          </cell>
          <cell r="F160">
            <v>665</v>
          </cell>
          <cell r="G160">
            <v>0.08</v>
          </cell>
        </row>
        <row r="161">
          <cell r="A161" t="str">
            <v>d139</v>
          </cell>
          <cell r="B161">
            <v>139</v>
          </cell>
          <cell r="C161" t="str">
            <v>전선관</v>
          </cell>
          <cell r="D161" t="str">
            <v>S/T 22mm</v>
          </cell>
          <cell r="E161" t="str">
            <v>M</v>
          </cell>
          <cell r="F161">
            <v>852</v>
          </cell>
          <cell r="G161">
            <v>0.11</v>
          </cell>
        </row>
        <row r="162">
          <cell r="A162" t="str">
            <v>d140</v>
          </cell>
          <cell r="B162">
            <v>140</v>
          </cell>
          <cell r="C162" t="str">
            <v>전선관</v>
          </cell>
          <cell r="D162" t="str">
            <v>S/T 28mm</v>
          </cell>
          <cell r="E162" t="str">
            <v>M</v>
          </cell>
          <cell r="F162">
            <v>1112</v>
          </cell>
          <cell r="G162">
            <v>0.14</v>
          </cell>
        </row>
        <row r="163">
          <cell r="A163" t="str">
            <v>d141</v>
          </cell>
          <cell r="B163">
            <v>141</v>
          </cell>
          <cell r="C163" t="str">
            <v>전선관</v>
          </cell>
          <cell r="D163" t="str">
            <v>S/T 36mm</v>
          </cell>
          <cell r="E163" t="str">
            <v>M</v>
          </cell>
          <cell r="F163">
            <v>1365</v>
          </cell>
          <cell r="G163">
            <v>0.2</v>
          </cell>
        </row>
        <row r="164">
          <cell r="A164" t="str">
            <v>d142</v>
          </cell>
          <cell r="B164">
            <v>142</v>
          </cell>
          <cell r="C164" t="str">
            <v>전선관</v>
          </cell>
          <cell r="D164" t="str">
            <v>S/T 42mm</v>
          </cell>
          <cell r="E164" t="str">
            <v>M</v>
          </cell>
          <cell r="F164">
            <v>1582</v>
          </cell>
          <cell r="G164">
            <v>0.25</v>
          </cell>
        </row>
        <row r="165">
          <cell r="A165" t="str">
            <v>d143</v>
          </cell>
          <cell r="B165">
            <v>143</v>
          </cell>
          <cell r="C165" t="str">
            <v>전선관</v>
          </cell>
          <cell r="D165" t="str">
            <v>S/T 54mm</v>
          </cell>
          <cell r="E165" t="str">
            <v>M</v>
          </cell>
          <cell r="F165">
            <v>2206</v>
          </cell>
          <cell r="G165">
            <v>0.34</v>
          </cell>
        </row>
        <row r="166">
          <cell r="A166" t="str">
            <v>d227</v>
          </cell>
          <cell r="B166">
            <v>143</v>
          </cell>
          <cell r="C166" t="str">
            <v>전선관</v>
          </cell>
          <cell r="D166" t="str">
            <v>S/T 104mm</v>
          </cell>
          <cell r="E166" t="str">
            <v>M</v>
          </cell>
          <cell r="F166">
            <v>5019</v>
          </cell>
          <cell r="G166">
            <v>0.71</v>
          </cell>
        </row>
        <row r="167">
          <cell r="A167" t="str">
            <v>d144</v>
          </cell>
          <cell r="B167">
            <v>144</v>
          </cell>
          <cell r="C167" t="str">
            <v>전화 콘센트</v>
          </cell>
          <cell r="D167" t="str">
            <v>4P</v>
          </cell>
          <cell r="E167" t="str">
            <v>EA</v>
          </cell>
          <cell r="F167">
            <v>730</v>
          </cell>
          <cell r="I167">
            <v>0.07</v>
          </cell>
        </row>
        <row r="168">
          <cell r="A168" t="str">
            <v>d145</v>
          </cell>
          <cell r="B168">
            <v>145</v>
          </cell>
          <cell r="C168" t="str">
            <v>접지 단자함(SUS)</v>
          </cell>
          <cell r="D168" t="str">
            <v>1 CCT</v>
          </cell>
          <cell r="E168" t="str">
            <v>EA</v>
          </cell>
          <cell r="F168">
            <v>70000</v>
          </cell>
          <cell r="G168">
            <v>0.66</v>
          </cell>
        </row>
        <row r="169">
          <cell r="A169" t="str">
            <v>d146</v>
          </cell>
          <cell r="B169">
            <v>146</v>
          </cell>
          <cell r="C169" t="str">
            <v>접지동봉</v>
          </cell>
          <cell r="D169" t="str">
            <v>ø18 x 2400</v>
          </cell>
          <cell r="E169" t="str">
            <v>본</v>
          </cell>
          <cell r="F169">
            <v>5300</v>
          </cell>
          <cell r="G169">
            <v>0.2</v>
          </cell>
          <cell r="M169">
            <v>0.1</v>
          </cell>
        </row>
        <row r="170">
          <cell r="A170" t="str">
            <v>d195</v>
          </cell>
          <cell r="B170">
            <v>195</v>
          </cell>
          <cell r="C170" t="str">
            <v>접지목</v>
          </cell>
          <cell r="D170" t="str">
            <v>100x100x1000</v>
          </cell>
          <cell r="E170" t="str">
            <v>EA</v>
          </cell>
          <cell r="F170">
            <v>30000</v>
          </cell>
        </row>
        <row r="171">
          <cell r="A171" t="str">
            <v>d147</v>
          </cell>
          <cell r="B171">
            <v>147</v>
          </cell>
          <cell r="C171" t="str">
            <v>접지저항 저감제</v>
          </cell>
          <cell r="D171" t="str">
            <v>아스판-M</v>
          </cell>
          <cell r="E171" t="str">
            <v>포</v>
          </cell>
          <cell r="F171">
            <v>15000</v>
          </cell>
        </row>
        <row r="172">
          <cell r="A172" t="str">
            <v>d148</v>
          </cell>
          <cell r="B172">
            <v>148</v>
          </cell>
          <cell r="C172" t="str">
            <v>정온전선</v>
          </cell>
          <cell r="D172" t="str">
            <v>15W/M 220V</v>
          </cell>
          <cell r="E172" t="str">
            <v>M</v>
          </cell>
          <cell r="F172">
            <v>5600</v>
          </cell>
          <cell r="G172">
            <v>0.4</v>
          </cell>
        </row>
        <row r="173">
          <cell r="A173" t="str">
            <v>d149</v>
          </cell>
          <cell r="B173">
            <v>149</v>
          </cell>
          <cell r="C173" t="str">
            <v>주택용 분전반</v>
          </cell>
          <cell r="D173" t="str">
            <v>ME-4회로</v>
          </cell>
          <cell r="E173" t="str">
            <v>면</v>
          </cell>
          <cell r="F173">
            <v>21000</v>
          </cell>
          <cell r="G173">
            <v>0.43</v>
          </cell>
        </row>
        <row r="174">
          <cell r="A174" t="str">
            <v>d152</v>
          </cell>
          <cell r="B174">
            <v>152</v>
          </cell>
          <cell r="C174" t="str">
            <v>중간 단자함</v>
          </cell>
          <cell r="D174" t="str">
            <v>SUS 10P</v>
          </cell>
          <cell r="E174" t="str">
            <v>EA</v>
          </cell>
          <cell r="F174">
            <v>24800</v>
          </cell>
          <cell r="I174">
            <v>0.55</v>
          </cell>
          <cell r="M174">
            <v>0.45</v>
          </cell>
        </row>
        <row r="175">
          <cell r="A175" t="str">
            <v>d153</v>
          </cell>
          <cell r="B175">
            <v>153</v>
          </cell>
          <cell r="C175" t="str">
            <v>중간단자함</v>
          </cell>
          <cell r="D175" t="str">
            <v>SUS 20P</v>
          </cell>
          <cell r="E175" t="str">
            <v>EA</v>
          </cell>
          <cell r="F175">
            <v>27600</v>
          </cell>
          <cell r="I175">
            <v>0.55</v>
          </cell>
          <cell r="M175">
            <v>0.45</v>
          </cell>
        </row>
        <row r="176">
          <cell r="A176" t="str">
            <v>d150</v>
          </cell>
          <cell r="B176">
            <v>150</v>
          </cell>
          <cell r="C176" t="str">
            <v>철재분전함(D:SUS)</v>
          </cell>
          <cell r="D176" t="str">
            <v>450x300x150</v>
          </cell>
          <cell r="E176" t="str">
            <v>EA</v>
          </cell>
          <cell r="F176">
            <v>18000</v>
          </cell>
        </row>
        <row r="177">
          <cell r="A177" t="str">
            <v>d151</v>
          </cell>
          <cell r="B177">
            <v>151</v>
          </cell>
          <cell r="C177" t="str">
            <v>철재분전함(D:SUS)</v>
          </cell>
          <cell r="D177" t="str">
            <v>450x360X180</v>
          </cell>
          <cell r="E177" t="str">
            <v>EA</v>
          </cell>
          <cell r="F177">
            <v>21000</v>
          </cell>
        </row>
        <row r="178">
          <cell r="A178" t="str">
            <v>d154</v>
          </cell>
          <cell r="B178">
            <v>154</v>
          </cell>
          <cell r="C178" t="str">
            <v>커버 나이프 S/W</v>
          </cell>
          <cell r="D178" t="str">
            <v>3P 30A</v>
          </cell>
          <cell r="E178" t="str">
            <v>EA</v>
          </cell>
          <cell r="F178">
            <v>2304</v>
          </cell>
          <cell r="G178">
            <v>0.2</v>
          </cell>
        </row>
        <row r="179">
          <cell r="A179" t="str">
            <v>d155</v>
          </cell>
          <cell r="B179">
            <v>155</v>
          </cell>
          <cell r="C179" t="str">
            <v>커버 나이프 S/W</v>
          </cell>
          <cell r="D179" t="str">
            <v>쌍투 3P30A</v>
          </cell>
          <cell r="E179" t="str">
            <v>EA</v>
          </cell>
          <cell r="F179">
            <v>3372</v>
          </cell>
          <cell r="G179">
            <v>0.24</v>
          </cell>
        </row>
        <row r="180">
          <cell r="A180" t="str">
            <v>d156</v>
          </cell>
          <cell r="B180">
            <v>156</v>
          </cell>
          <cell r="C180" t="str">
            <v>콘센트</v>
          </cell>
          <cell r="D180" t="str">
            <v>250V15A1구(무)</v>
          </cell>
          <cell r="E180" t="str">
            <v>EA</v>
          </cell>
          <cell r="F180">
            <v>820</v>
          </cell>
          <cell r="G180">
            <v>0.065</v>
          </cell>
        </row>
        <row r="181">
          <cell r="A181" t="str">
            <v>d157</v>
          </cell>
          <cell r="B181">
            <v>157</v>
          </cell>
          <cell r="C181" t="str">
            <v>콘센트</v>
          </cell>
          <cell r="D181" t="str">
            <v>250V15A2구(접)</v>
          </cell>
          <cell r="E181" t="str">
            <v>EA</v>
          </cell>
          <cell r="F181">
            <v>1045</v>
          </cell>
          <cell r="G181">
            <v>0.065</v>
          </cell>
        </row>
        <row r="182">
          <cell r="A182" t="str">
            <v>d158</v>
          </cell>
          <cell r="B182">
            <v>158</v>
          </cell>
          <cell r="C182" t="str">
            <v>타임머(24H)</v>
          </cell>
          <cell r="D182" t="str">
            <v>220V25A최소15분</v>
          </cell>
          <cell r="E182" t="str">
            <v>EA</v>
          </cell>
          <cell r="F182">
            <v>22600</v>
          </cell>
          <cell r="G182">
            <v>0.2</v>
          </cell>
        </row>
        <row r="183">
          <cell r="A183" t="str">
            <v>d165</v>
          </cell>
          <cell r="B183">
            <v>165</v>
          </cell>
          <cell r="C183" t="str">
            <v>통로유도등</v>
          </cell>
          <cell r="D183" t="str">
            <v>매입 10W 소형</v>
          </cell>
          <cell r="E183" t="str">
            <v>EA</v>
          </cell>
          <cell r="F183">
            <v>24500</v>
          </cell>
          <cell r="G183">
            <v>0.2</v>
          </cell>
        </row>
        <row r="184">
          <cell r="A184" t="str">
            <v>d194</v>
          </cell>
          <cell r="B184">
            <v>194</v>
          </cell>
          <cell r="C184" t="str">
            <v>통신용 접지함</v>
          </cell>
          <cell r="D184" t="str">
            <v>아크릴 5t</v>
          </cell>
          <cell r="E184" t="str">
            <v>EA</v>
          </cell>
          <cell r="F184">
            <v>130000</v>
          </cell>
          <cell r="G184">
            <v>0.66</v>
          </cell>
        </row>
        <row r="185">
          <cell r="A185" t="str">
            <v>d199</v>
          </cell>
          <cell r="B185">
            <v>199</v>
          </cell>
          <cell r="C185" t="str">
            <v>통합분전반</v>
          </cell>
          <cell r="D185" t="str">
            <v>ATS 200A 3Ø4W</v>
          </cell>
          <cell r="E185" t="str">
            <v>면</v>
          </cell>
          <cell r="F185">
            <v>0</v>
          </cell>
          <cell r="G185">
            <v>0.922</v>
          </cell>
        </row>
        <row r="186">
          <cell r="A186" t="str">
            <v>d159</v>
          </cell>
          <cell r="B186">
            <v>159</v>
          </cell>
          <cell r="C186" t="str">
            <v>파이프 행거</v>
          </cell>
          <cell r="D186" t="str">
            <v>16C</v>
          </cell>
          <cell r="E186" t="str">
            <v>EA</v>
          </cell>
          <cell r="F186">
            <v>435</v>
          </cell>
        </row>
        <row r="187">
          <cell r="A187" t="str">
            <v>d160</v>
          </cell>
          <cell r="B187">
            <v>160</v>
          </cell>
          <cell r="C187" t="str">
            <v>파이프 행거</v>
          </cell>
          <cell r="D187" t="str">
            <v>22C</v>
          </cell>
          <cell r="E187" t="str">
            <v>EA</v>
          </cell>
          <cell r="F187">
            <v>445</v>
          </cell>
        </row>
        <row r="188">
          <cell r="A188" t="str">
            <v>d161</v>
          </cell>
          <cell r="B188">
            <v>161</v>
          </cell>
          <cell r="C188" t="str">
            <v>파이프 행거</v>
          </cell>
          <cell r="D188" t="str">
            <v>28C</v>
          </cell>
          <cell r="E188" t="str">
            <v>EA</v>
          </cell>
          <cell r="F188">
            <v>457</v>
          </cell>
        </row>
        <row r="189">
          <cell r="A189" t="str">
            <v>d162</v>
          </cell>
          <cell r="B189">
            <v>162</v>
          </cell>
          <cell r="C189" t="str">
            <v>파이프 행거</v>
          </cell>
          <cell r="D189" t="str">
            <v>36C</v>
          </cell>
          <cell r="E189" t="str">
            <v>EA</v>
          </cell>
          <cell r="F189">
            <v>595</v>
          </cell>
        </row>
        <row r="190">
          <cell r="A190" t="str">
            <v>d163</v>
          </cell>
          <cell r="B190">
            <v>163</v>
          </cell>
          <cell r="C190" t="str">
            <v>파이프 행거</v>
          </cell>
          <cell r="D190" t="str">
            <v>42C</v>
          </cell>
          <cell r="E190" t="str">
            <v>EA</v>
          </cell>
          <cell r="F190">
            <v>658</v>
          </cell>
        </row>
        <row r="191">
          <cell r="A191" t="str">
            <v>d164</v>
          </cell>
          <cell r="B191">
            <v>164</v>
          </cell>
          <cell r="C191" t="str">
            <v>파이프 행거</v>
          </cell>
          <cell r="D191" t="str">
            <v>54C</v>
          </cell>
          <cell r="E191" t="str">
            <v>EA</v>
          </cell>
          <cell r="F191">
            <v>786</v>
          </cell>
        </row>
        <row r="192">
          <cell r="A192" t="str">
            <v>d166</v>
          </cell>
          <cell r="B192">
            <v>166</v>
          </cell>
          <cell r="C192" t="str">
            <v>표시등</v>
          </cell>
          <cell r="D192" t="str">
            <v>DC 24V (IL-D24)</v>
          </cell>
          <cell r="E192" t="str">
            <v>EA</v>
          </cell>
          <cell r="F192">
            <v>1000</v>
          </cell>
          <cell r="G192">
            <v>0.2</v>
          </cell>
        </row>
        <row r="193">
          <cell r="A193" t="str">
            <v>d167</v>
          </cell>
          <cell r="B193">
            <v>167</v>
          </cell>
          <cell r="C193" t="str">
            <v>풀박스</v>
          </cell>
          <cell r="D193" t="str">
            <v>200x200x100</v>
          </cell>
          <cell r="E193" t="str">
            <v>EA</v>
          </cell>
          <cell r="F193">
            <v>2790</v>
          </cell>
          <cell r="G193">
            <v>0.66</v>
          </cell>
        </row>
        <row r="194">
          <cell r="A194" t="str">
            <v>d168</v>
          </cell>
          <cell r="B194">
            <v>168</v>
          </cell>
          <cell r="C194" t="str">
            <v>풀박스</v>
          </cell>
          <cell r="D194" t="str">
            <v>250x250x150</v>
          </cell>
          <cell r="E194" t="str">
            <v>EA</v>
          </cell>
          <cell r="F194">
            <v>4500</v>
          </cell>
          <cell r="G194">
            <v>0.66</v>
          </cell>
        </row>
        <row r="195">
          <cell r="A195" t="str">
            <v>d169</v>
          </cell>
          <cell r="B195">
            <v>169</v>
          </cell>
          <cell r="C195" t="str">
            <v>풀박스</v>
          </cell>
          <cell r="D195" t="str">
            <v>300x300x150</v>
          </cell>
          <cell r="E195" t="str">
            <v>EA</v>
          </cell>
          <cell r="F195">
            <v>5180</v>
          </cell>
          <cell r="G195">
            <v>0.66</v>
          </cell>
        </row>
        <row r="196">
          <cell r="A196" t="str">
            <v>d170</v>
          </cell>
          <cell r="B196">
            <v>170</v>
          </cell>
          <cell r="C196" t="str">
            <v>풀박스</v>
          </cell>
          <cell r="D196" t="str">
            <v>FRP 200x150x130</v>
          </cell>
          <cell r="E196" t="str">
            <v>EA</v>
          </cell>
          <cell r="F196">
            <v>35000</v>
          </cell>
          <cell r="G196">
            <v>0.66</v>
          </cell>
        </row>
        <row r="197">
          <cell r="A197" t="str">
            <v>d171</v>
          </cell>
          <cell r="B197">
            <v>171</v>
          </cell>
          <cell r="C197" t="str">
            <v>피난구 유도등</v>
          </cell>
          <cell r="D197" t="str">
            <v>노출 10W 소형</v>
          </cell>
          <cell r="E197" t="str">
            <v>EA</v>
          </cell>
          <cell r="F197">
            <v>24500</v>
          </cell>
          <cell r="G197">
            <v>0.2</v>
          </cell>
        </row>
        <row r="198">
          <cell r="A198" t="str">
            <v>d181</v>
          </cell>
          <cell r="B198">
            <v>181</v>
          </cell>
          <cell r="C198" t="str">
            <v>행거볼트</v>
          </cell>
          <cell r="D198" t="str">
            <v>Ø9x1000</v>
          </cell>
          <cell r="E198" t="str">
            <v>EA</v>
          </cell>
          <cell r="F198">
            <v>404</v>
          </cell>
        </row>
        <row r="199">
          <cell r="A199" t="str">
            <v>d172</v>
          </cell>
          <cell r="B199">
            <v>172</v>
          </cell>
          <cell r="C199" t="str">
            <v>형광등기구(매입루바)</v>
          </cell>
          <cell r="D199" t="str">
            <v>220(V)x20Wx2등 전자</v>
          </cell>
          <cell r="E199" t="str">
            <v>SET</v>
          </cell>
          <cell r="F199">
            <v>34260</v>
          </cell>
          <cell r="G199">
            <v>0.3</v>
          </cell>
        </row>
        <row r="200">
          <cell r="A200" t="str">
            <v>d173</v>
          </cell>
          <cell r="B200">
            <v>173</v>
          </cell>
          <cell r="C200" t="str">
            <v>형광등기구(매입루바)</v>
          </cell>
          <cell r="D200" t="str">
            <v>220(V)x40Wx2등 전자</v>
          </cell>
          <cell r="E200" t="str">
            <v>SET</v>
          </cell>
          <cell r="F200">
            <v>43120</v>
          </cell>
          <cell r="G200">
            <v>0.46</v>
          </cell>
        </row>
        <row r="201">
          <cell r="A201" t="str">
            <v>d174</v>
          </cell>
          <cell r="B201">
            <v>174</v>
          </cell>
          <cell r="C201" t="str">
            <v>형광등기구(안전증)</v>
          </cell>
          <cell r="D201" t="str">
            <v>220(V)x20Wx2등</v>
          </cell>
          <cell r="E201" t="str">
            <v>SET</v>
          </cell>
          <cell r="F201">
            <v>80000</v>
          </cell>
          <cell r="G201">
            <v>0.6</v>
          </cell>
        </row>
        <row r="202">
          <cell r="A202" t="str">
            <v>d175</v>
          </cell>
          <cell r="B202">
            <v>175</v>
          </cell>
          <cell r="C202" t="str">
            <v>형광등기구(안전증)</v>
          </cell>
          <cell r="D202" t="str">
            <v>220(V)x40Wx2등</v>
          </cell>
          <cell r="E202" t="str">
            <v>SET</v>
          </cell>
          <cell r="F202">
            <v>114000</v>
          </cell>
          <cell r="G202">
            <v>0.92</v>
          </cell>
        </row>
        <row r="203">
          <cell r="A203" t="str">
            <v>d215</v>
          </cell>
          <cell r="B203">
            <v>215</v>
          </cell>
          <cell r="C203" t="str">
            <v>형광등기구(직부)</v>
          </cell>
          <cell r="D203" t="str">
            <v>220(V)x20Wx2등 전자</v>
          </cell>
          <cell r="E203" t="str">
            <v>SET</v>
          </cell>
          <cell r="F203">
            <v>29000</v>
          </cell>
          <cell r="G203">
            <v>0.195</v>
          </cell>
        </row>
        <row r="204">
          <cell r="A204" t="str">
            <v>d216</v>
          </cell>
          <cell r="B204">
            <v>216</v>
          </cell>
          <cell r="C204" t="str">
            <v>형광등기구(직부)</v>
          </cell>
          <cell r="D204" t="str">
            <v>220(V)x40Wx2등 전자</v>
          </cell>
          <cell r="E204" t="str">
            <v>SET</v>
          </cell>
          <cell r="F204">
            <v>39400</v>
          </cell>
          <cell r="G204">
            <v>0.305</v>
          </cell>
        </row>
        <row r="205">
          <cell r="A205" t="str">
            <v>d176</v>
          </cell>
          <cell r="B205">
            <v>176</v>
          </cell>
          <cell r="C205" t="str">
            <v>형광램프</v>
          </cell>
          <cell r="D205" t="str">
            <v>220(V)x20W</v>
          </cell>
          <cell r="E205" t="str">
            <v>EA</v>
          </cell>
          <cell r="F205">
            <v>650</v>
          </cell>
        </row>
        <row r="206">
          <cell r="A206" t="str">
            <v>d177</v>
          </cell>
          <cell r="B206">
            <v>177</v>
          </cell>
          <cell r="C206" t="str">
            <v>형광램프</v>
          </cell>
          <cell r="D206" t="str">
            <v>220(V)x40W</v>
          </cell>
          <cell r="E206" t="str">
            <v>EA</v>
          </cell>
          <cell r="F206">
            <v>1050</v>
          </cell>
        </row>
        <row r="207">
          <cell r="A207" t="str">
            <v>d178</v>
          </cell>
          <cell r="B207">
            <v>178</v>
          </cell>
          <cell r="C207" t="str">
            <v>환풍기(일반용)</v>
          </cell>
          <cell r="D207" t="str">
            <v>300 x 300</v>
          </cell>
          <cell r="E207" t="str">
            <v>EA</v>
          </cell>
          <cell r="F207">
            <v>16000</v>
          </cell>
          <cell r="G207">
            <v>0.48</v>
          </cell>
        </row>
        <row r="208">
          <cell r="A208" t="str">
            <v>d179</v>
          </cell>
          <cell r="B208">
            <v>179</v>
          </cell>
          <cell r="C208" t="str">
            <v>황동 볼트너트</v>
          </cell>
          <cell r="D208" t="str">
            <v>M10 x 40</v>
          </cell>
          <cell r="E208" t="str">
            <v>EA</v>
          </cell>
          <cell r="F208">
            <v>183</v>
          </cell>
        </row>
        <row r="209">
          <cell r="A209" t="str">
            <v>d180</v>
          </cell>
          <cell r="B209">
            <v>180</v>
          </cell>
          <cell r="C209" t="str">
            <v>황동 평와셔</v>
          </cell>
          <cell r="D209" t="str">
            <v>3/8" 0.5mm</v>
          </cell>
          <cell r="E209" t="str">
            <v>EA</v>
          </cell>
          <cell r="F209">
            <v>6.5</v>
          </cell>
        </row>
        <row r="210">
          <cell r="A210" t="str">
            <v>d209</v>
          </cell>
          <cell r="B210">
            <v>209</v>
          </cell>
          <cell r="C210" t="str">
            <v>휘 발 유</v>
          </cell>
          <cell r="E210" t="str">
            <v>ℓ</v>
          </cell>
          <cell r="F210">
            <v>0</v>
          </cell>
        </row>
        <row r="211">
          <cell r="A211" t="str">
            <v>d196</v>
          </cell>
          <cell r="B211">
            <v>196</v>
          </cell>
          <cell r="C211" t="str">
            <v>BASE PLAT</v>
          </cell>
          <cell r="D211" t="str">
            <v>200x200x9t</v>
          </cell>
          <cell r="E211" t="str">
            <v>EA</v>
          </cell>
          <cell r="F211">
            <v>1500</v>
          </cell>
        </row>
        <row r="212">
          <cell r="A212" t="str">
            <v>d182</v>
          </cell>
          <cell r="B212">
            <v>182</v>
          </cell>
          <cell r="C212" t="str">
            <v>BOX 및 DOOR</v>
          </cell>
          <cell r="D212" t="str">
            <v>400x500x200x1.5t</v>
          </cell>
          <cell r="E212" t="str">
            <v>SET</v>
          </cell>
          <cell r="F212">
            <v>40000</v>
          </cell>
        </row>
        <row r="213">
          <cell r="A213" t="str">
            <v>d183</v>
          </cell>
          <cell r="B213">
            <v>183</v>
          </cell>
          <cell r="C213" t="str">
            <v>BOX COVER</v>
          </cell>
          <cell r="D213" t="str">
            <v>평 4각 &amp; 8각</v>
          </cell>
          <cell r="E213" t="str">
            <v>EA</v>
          </cell>
          <cell r="F213">
            <v>160</v>
          </cell>
        </row>
        <row r="214">
          <cell r="A214" t="str">
            <v>d184</v>
          </cell>
          <cell r="B214">
            <v>184</v>
          </cell>
          <cell r="C214" t="str">
            <v>CABLE TRAY</v>
          </cell>
          <cell r="D214" t="str">
            <v>STRAIGHT TRAY W300</v>
          </cell>
          <cell r="E214" t="str">
            <v>M</v>
          </cell>
          <cell r="F214">
            <v>11340</v>
          </cell>
          <cell r="G214">
            <v>0.285</v>
          </cell>
        </row>
        <row r="215">
          <cell r="A215" t="str">
            <v>d198</v>
          </cell>
          <cell r="B215">
            <v>198</v>
          </cell>
          <cell r="C215" t="str">
            <v>DOWN LIGHT</v>
          </cell>
          <cell r="D215" t="str">
            <v>5" 반사매입형</v>
          </cell>
          <cell r="E215" t="str">
            <v>EA</v>
          </cell>
          <cell r="F215">
            <v>6000</v>
          </cell>
          <cell r="G215">
            <v>0.245</v>
          </cell>
        </row>
        <row r="216">
          <cell r="A216" t="str">
            <v>d187</v>
          </cell>
          <cell r="B216">
            <v>187</v>
          </cell>
          <cell r="C216" t="str">
            <v>ELB</v>
          </cell>
          <cell r="D216" t="str">
            <v>2P 30AF 20AT</v>
          </cell>
          <cell r="E216" t="str">
            <v>EA</v>
          </cell>
          <cell r="F216">
            <v>5300</v>
          </cell>
          <cell r="G216">
            <v>0.19</v>
          </cell>
        </row>
        <row r="217">
          <cell r="A217" t="str">
            <v>d188</v>
          </cell>
          <cell r="B217">
            <v>188</v>
          </cell>
          <cell r="C217" t="str">
            <v>NFB</v>
          </cell>
          <cell r="D217" t="str">
            <v>ABE 3P 50AF 30AT</v>
          </cell>
          <cell r="E217" t="str">
            <v>EA</v>
          </cell>
          <cell r="F217">
            <v>21800</v>
          </cell>
          <cell r="G217">
            <v>0.26</v>
          </cell>
        </row>
        <row r="218">
          <cell r="A218" t="str">
            <v>d231</v>
          </cell>
          <cell r="B218">
            <v>231</v>
          </cell>
          <cell r="C218" t="str">
            <v>NFB</v>
          </cell>
          <cell r="D218" t="str">
            <v>ABS 4P 400AF 400AT</v>
          </cell>
          <cell r="E218" t="str">
            <v>EA</v>
          </cell>
          <cell r="F218">
            <v>250000</v>
          </cell>
          <cell r="G218">
            <v>0.68</v>
          </cell>
        </row>
        <row r="219">
          <cell r="A219" t="str">
            <v>d189</v>
          </cell>
          <cell r="B219">
            <v>189</v>
          </cell>
          <cell r="C219" t="str">
            <v>NFB</v>
          </cell>
          <cell r="D219" t="str">
            <v>ABS 4P 100AF 75AT</v>
          </cell>
          <cell r="E219" t="str">
            <v>EA</v>
          </cell>
          <cell r="F219">
            <v>51100</v>
          </cell>
          <cell r="G219">
            <v>0.468</v>
          </cell>
        </row>
        <row r="220">
          <cell r="A220" t="str">
            <v>d190</v>
          </cell>
          <cell r="B220">
            <v>190</v>
          </cell>
          <cell r="C220" t="str">
            <v>NFB</v>
          </cell>
          <cell r="D220" t="str">
            <v>ABS 4P 50AF 50AT</v>
          </cell>
          <cell r="E220" t="str">
            <v>EA</v>
          </cell>
          <cell r="F220">
            <v>28200</v>
          </cell>
          <cell r="G220">
            <v>0.338</v>
          </cell>
        </row>
        <row r="221">
          <cell r="A221" t="str">
            <v>d191</v>
          </cell>
          <cell r="B221">
            <v>191</v>
          </cell>
          <cell r="C221" t="str">
            <v>T.V 유니트</v>
          </cell>
          <cell r="D221" t="str">
            <v>AUV 7-3-3</v>
          </cell>
          <cell r="E221" t="str">
            <v>조</v>
          </cell>
          <cell r="F221">
            <v>1700</v>
          </cell>
          <cell r="I221">
            <v>0.08</v>
          </cell>
        </row>
        <row r="222">
          <cell r="A222" t="str">
            <v>d192</v>
          </cell>
          <cell r="B222">
            <v>192</v>
          </cell>
          <cell r="C222" t="str">
            <v>U-CHANNEL</v>
          </cell>
          <cell r="D222" t="str">
            <v>42x25x2.3t</v>
          </cell>
          <cell r="E222" t="str">
            <v>M</v>
          </cell>
          <cell r="F222">
            <v>2800</v>
          </cell>
        </row>
        <row r="223">
          <cell r="A223" t="str">
            <v>d193</v>
          </cell>
          <cell r="B223">
            <v>193</v>
          </cell>
          <cell r="C223" t="str">
            <v>U-CHANNEL</v>
          </cell>
          <cell r="D223" t="str">
            <v>42x42x2.6t</v>
          </cell>
          <cell r="E223" t="str">
            <v>M</v>
          </cell>
          <cell r="F223">
            <v>3000</v>
          </cell>
        </row>
        <row r="224">
          <cell r="A224" t="str">
            <v>d204</v>
          </cell>
          <cell r="F224">
            <v>0</v>
          </cell>
        </row>
        <row r="225">
          <cell r="A225" t="str">
            <v>d201</v>
          </cell>
          <cell r="B225">
            <v>201</v>
          </cell>
          <cell r="C225" t="str">
            <v>부속품율</v>
          </cell>
          <cell r="D225" t="str">
            <v>전선관의 15%</v>
          </cell>
          <cell r="E225" t="str">
            <v>식</v>
          </cell>
          <cell r="F225">
            <v>0</v>
          </cell>
        </row>
        <row r="226">
          <cell r="A226" t="str">
            <v>d202</v>
          </cell>
          <cell r="B226">
            <v>202</v>
          </cell>
          <cell r="C226" t="str">
            <v>잡자재비</v>
          </cell>
          <cell r="D226" t="str">
            <v>배관.배선의 2%</v>
          </cell>
          <cell r="E226" t="str">
            <v>식</v>
          </cell>
          <cell r="F226">
            <v>0</v>
          </cell>
        </row>
        <row r="227">
          <cell r="A227" t="str">
            <v>d203</v>
          </cell>
          <cell r="B227">
            <v>203</v>
          </cell>
          <cell r="C227" t="str">
            <v>공구손료</v>
          </cell>
          <cell r="D227" t="str">
            <v>인건비의 3%</v>
          </cell>
          <cell r="E227" t="str">
            <v>식</v>
          </cell>
          <cell r="F227">
            <v>0</v>
          </cell>
        </row>
        <row r="228">
          <cell r="F228">
            <v>0</v>
          </cell>
        </row>
        <row r="229">
          <cell r="A229" t="str">
            <v>d221</v>
          </cell>
          <cell r="B229">
            <v>221</v>
          </cell>
          <cell r="C229" t="str">
            <v>케이블 덕트(W/C)</v>
          </cell>
          <cell r="D229" t="str">
            <v>W 200 x 150</v>
          </cell>
          <cell r="E229" t="str">
            <v>M</v>
          </cell>
          <cell r="F229">
            <v>19000</v>
          </cell>
          <cell r="G229">
            <v>0.5</v>
          </cell>
        </row>
        <row r="230">
          <cell r="A230" t="str">
            <v>d222</v>
          </cell>
          <cell r="B230">
            <v>222</v>
          </cell>
          <cell r="C230" t="str">
            <v>케이블 덕트(W/C)</v>
          </cell>
          <cell r="D230" t="str">
            <v>W 300 x 150</v>
          </cell>
          <cell r="E230" t="str">
            <v>M</v>
          </cell>
          <cell r="F230">
            <v>20560</v>
          </cell>
          <cell r="G230">
            <v>0.5</v>
          </cell>
        </row>
        <row r="231">
          <cell r="A231" t="str">
            <v>d223</v>
          </cell>
          <cell r="B231">
            <v>223</v>
          </cell>
          <cell r="C231" t="str">
            <v>수평용 엘보</v>
          </cell>
          <cell r="D231" t="str">
            <v>W 200 x 150</v>
          </cell>
          <cell r="E231" t="str">
            <v>EA</v>
          </cell>
          <cell r="F231">
            <v>14190</v>
          </cell>
          <cell r="G231">
            <v>0.5</v>
          </cell>
        </row>
        <row r="232">
          <cell r="A232" t="str">
            <v>d224</v>
          </cell>
          <cell r="B232">
            <v>224</v>
          </cell>
          <cell r="C232" t="str">
            <v>수평용 엘보</v>
          </cell>
          <cell r="D232" t="str">
            <v>W 300 x 150</v>
          </cell>
          <cell r="E232" t="str">
            <v>EA</v>
          </cell>
          <cell r="F232">
            <v>16200</v>
          </cell>
          <cell r="G232">
            <v>0.5</v>
          </cell>
        </row>
        <row r="233">
          <cell r="A233" t="str">
            <v>d225</v>
          </cell>
          <cell r="B233">
            <v>225</v>
          </cell>
          <cell r="C233" t="str">
            <v>수직용 엘보</v>
          </cell>
          <cell r="D233" t="str">
            <v>W 200 x 150</v>
          </cell>
          <cell r="E233" t="str">
            <v>EA</v>
          </cell>
          <cell r="F233">
            <v>13500</v>
          </cell>
          <cell r="G233">
            <v>0.5</v>
          </cell>
        </row>
        <row r="234">
          <cell r="A234" t="str">
            <v>d226</v>
          </cell>
          <cell r="B234">
            <v>226</v>
          </cell>
          <cell r="C234" t="str">
            <v>수직용 엘보</v>
          </cell>
          <cell r="D234" t="str">
            <v>W 300 x 150</v>
          </cell>
          <cell r="E234" t="str">
            <v>EA</v>
          </cell>
          <cell r="F234">
            <v>14180</v>
          </cell>
          <cell r="G234">
            <v>0.5</v>
          </cell>
        </row>
        <row r="235">
          <cell r="A235" t="str">
            <v>d232</v>
          </cell>
          <cell r="B235">
            <v>232</v>
          </cell>
        </row>
      </sheetData>
      <sheetData sheetId="2">
        <row r="3">
          <cell r="A3" t="str">
            <v>t0001</v>
          </cell>
          <cell r="B3">
            <v>1</v>
          </cell>
          <cell r="C3" t="str">
            <v>전선관 지지행거</v>
          </cell>
          <cell r="D3" t="str">
            <v>W:200</v>
          </cell>
          <cell r="E3" t="str">
            <v>개소</v>
          </cell>
          <cell r="F3">
            <v>1</v>
          </cell>
          <cell r="G3">
            <v>1693</v>
          </cell>
          <cell r="H3">
            <v>1693</v>
          </cell>
          <cell r="I3">
            <v>11024</v>
          </cell>
          <cell r="J3">
            <v>11024</v>
          </cell>
        </row>
        <row r="4">
          <cell r="A4" t="str">
            <v>t0002</v>
          </cell>
          <cell r="B4">
            <v>2</v>
          </cell>
          <cell r="C4" t="str">
            <v>전선관 지지행거</v>
          </cell>
          <cell r="D4" t="str">
            <v>W:300</v>
          </cell>
          <cell r="E4" t="str">
            <v>개소</v>
          </cell>
          <cell r="F4">
            <v>1</v>
          </cell>
          <cell r="G4">
            <v>1733</v>
          </cell>
          <cell r="H4">
            <v>1733</v>
          </cell>
          <cell r="I4">
            <v>11024</v>
          </cell>
          <cell r="J4">
            <v>11024</v>
          </cell>
        </row>
        <row r="5">
          <cell r="A5" t="str">
            <v>t0003</v>
          </cell>
          <cell r="B5">
            <v>3</v>
          </cell>
          <cell r="C5" t="str">
            <v>전선관 지지행거</v>
          </cell>
          <cell r="D5" t="str">
            <v>16C</v>
          </cell>
          <cell r="E5" t="str">
            <v>개소</v>
          </cell>
          <cell r="F5">
            <v>1</v>
          </cell>
          <cell r="G5">
            <v>1755</v>
          </cell>
          <cell r="H5">
            <v>1755</v>
          </cell>
          <cell r="I5">
            <v>1101</v>
          </cell>
          <cell r="J5">
            <v>1101</v>
          </cell>
        </row>
        <row r="6">
          <cell r="A6" t="str">
            <v>t0004</v>
          </cell>
          <cell r="B6">
            <v>4</v>
          </cell>
          <cell r="C6" t="str">
            <v>전선관 지지행거</v>
          </cell>
          <cell r="D6" t="str">
            <v>22C</v>
          </cell>
          <cell r="E6" t="str">
            <v>개소</v>
          </cell>
          <cell r="F6">
            <v>1</v>
          </cell>
          <cell r="G6">
            <v>1775</v>
          </cell>
          <cell r="H6">
            <v>1775</v>
          </cell>
          <cell r="I6">
            <v>1101</v>
          </cell>
          <cell r="J6">
            <v>1101</v>
          </cell>
        </row>
        <row r="7">
          <cell r="A7" t="str">
            <v>t0005</v>
          </cell>
          <cell r="B7">
            <v>5</v>
          </cell>
          <cell r="C7" t="str">
            <v>전선관 지지행거</v>
          </cell>
          <cell r="D7" t="str">
            <v>28C</v>
          </cell>
          <cell r="E7" t="str">
            <v>개소</v>
          </cell>
          <cell r="F7">
            <v>1</v>
          </cell>
          <cell r="G7">
            <v>1799</v>
          </cell>
          <cell r="H7">
            <v>1799</v>
          </cell>
          <cell r="I7">
            <v>1101</v>
          </cell>
          <cell r="J7">
            <v>1101</v>
          </cell>
        </row>
        <row r="8">
          <cell r="A8" t="str">
            <v>t0006</v>
          </cell>
          <cell r="B8">
            <v>6</v>
          </cell>
          <cell r="C8" t="str">
            <v>전선관 지지행거</v>
          </cell>
          <cell r="D8" t="str">
            <v>36C</v>
          </cell>
          <cell r="E8" t="str">
            <v>개소</v>
          </cell>
          <cell r="F8">
            <v>1</v>
          </cell>
          <cell r="G8">
            <v>2075</v>
          </cell>
          <cell r="H8">
            <v>2075</v>
          </cell>
          <cell r="I8">
            <v>1101</v>
          </cell>
          <cell r="J8">
            <v>1101</v>
          </cell>
        </row>
        <row r="9">
          <cell r="A9" t="str">
            <v>t0007</v>
          </cell>
          <cell r="B9">
            <v>7</v>
          </cell>
          <cell r="C9" t="str">
            <v>전선관 지지행거</v>
          </cell>
          <cell r="D9" t="str">
            <v>42C</v>
          </cell>
          <cell r="E9" t="str">
            <v>개소</v>
          </cell>
          <cell r="F9">
            <v>1</v>
          </cell>
          <cell r="G9">
            <v>2201</v>
          </cell>
          <cell r="H9">
            <v>2201</v>
          </cell>
          <cell r="I9">
            <v>1101</v>
          </cell>
          <cell r="J9">
            <v>1101</v>
          </cell>
        </row>
        <row r="10">
          <cell r="A10" t="str">
            <v>t0008</v>
          </cell>
          <cell r="B10">
            <v>8</v>
          </cell>
          <cell r="C10" t="str">
            <v>전선관 지지행거</v>
          </cell>
          <cell r="D10" t="str">
            <v>54C</v>
          </cell>
          <cell r="E10" t="str">
            <v>개소</v>
          </cell>
          <cell r="F10">
            <v>1</v>
          </cell>
          <cell r="G10">
            <v>2457</v>
          </cell>
          <cell r="H10">
            <v>2457</v>
          </cell>
          <cell r="I10">
            <v>1101</v>
          </cell>
          <cell r="J10">
            <v>1101</v>
          </cell>
        </row>
        <row r="11">
          <cell r="A11" t="str">
            <v>t0009</v>
          </cell>
          <cell r="B11">
            <v>9</v>
          </cell>
          <cell r="C11" t="str">
            <v>녹막이 페이트 </v>
          </cell>
          <cell r="D11" t="str">
            <v>2회</v>
          </cell>
          <cell r="E11" t="str">
            <v>식</v>
          </cell>
          <cell r="F11">
            <v>1</v>
          </cell>
          <cell r="G11">
            <v>591.868</v>
          </cell>
          <cell r="H11">
            <v>591.868</v>
          </cell>
          <cell r="I11">
            <v>1787</v>
          </cell>
          <cell r="J11">
            <v>1787</v>
          </cell>
        </row>
        <row r="12">
          <cell r="A12" t="str">
            <v>t0010</v>
          </cell>
          <cell r="B12">
            <v>10</v>
          </cell>
          <cell r="C12" t="str">
            <v>은분도장</v>
          </cell>
          <cell r="D12" t="str">
            <v>2회</v>
          </cell>
          <cell r="E12" t="str">
            <v>식</v>
          </cell>
          <cell r="F12">
            <v>1</v>
          </cell>
          <cell r="G12">
            <v>236.34500000000003</v>
          </cell>
          <cell r="H12">
            <v>236.34500000000003</v>
          </cell>
          <cell r="I12">
            <v>3216</v>
          </cell>
          <cell r="J12">
            <v>3216</v>
          </cell>
        </row>
        <row r="13">
          <cell r="A13" t="str">
            <v>t0011</v>
          </cell>
          <cell r="B13">
            <v>11</v>
          </cell>
          <cell r="C13" t="str">
            <v>철재류 가공 및 조립</v>
          </cell>
          <cell r="D13" t="str">
            <v>현장제작</v>
          </cell>
          <cell r="E13" t="str">
            <v>식</v>
          </cell>
          <cell r="F13">
            <v>1</v>
          </cell>
          <cell r="G13">
            <v>27913</v>
          </cell>
          <cell r="H13">
            <v>27913</v>
          </cell>
          <cell r="I13">
            <v>2176675</v>
          </cell>
          <cell r="J13">
            <v>2176675</v>
          </cell>
        </row>
        <row r="14">
          <cell r="A14" t="str">
            <v>t0012</v>
          </cell>
          <cell r="B14">
            <v>12</v>
          </cell>
          <cell r="C14" t="str">
            <v>콘크리트 기초</v>
          </cell>
          <cell r="D14" t="str">
            <v>무근</v>
          </cell>
          <cell r="E14" t="str">
            <v>식</v>
          </cell>
          <cell r="F14">
            <v>1</v>
          </cell>
          <cell r="G14">
            <v>54876</v>
          </cell>
          <cell r="H14">
            <v>54876</v>
          </cell>
          <cell r="I14">
            <v>196800</v>
          </cell>
          <cell r="J14">
            <v>196800</v>
          </cell>
        </row>
        <row r="15">
          <cell r="A15" t="str">
            <v>t0013</v>
          </cell>
          <cell r="B15">
            <v>13</v>
          </cell>
          <cell r="C15" t="str">
            <v>터파기 데메우기</v>
          </cell>
          <cell r="D15" t="str">
            <v>1M 이하</v>
          </cell>
          <cell r="E15" t="str">
            <v>㎥</v>
          </cell>
          <cell r="F15">
            <v>1</v>
          </cell>
          <cell r="G15">
            <v>0</v>
          </cell>
          <cell r="H15">
            <v>0</v>
          </cell>
          <cell r="I15">
            <v>10483</v>
          </cell>
          <cell r="J15">
            <v>10483</v>
          </cell>
        </row>
        <row r="16">
          <cell r="A16" t="str">
            <v>t0014</v>
          </cell>
          <cell r="B16">
            <v>14</v>
          </cell>
          <cell r="C16" t="str">
            <v>동력배관 지지가대</v>
          </cell>
          <cell r="D16" t="str">
            <v>ㄷ앵글</v>
          </cell>
          <cell r="E16" t="str">
            <v>㎥</v>
          </cell>
          <cell r="F16">
            <v>1</v>
          </cell>
          <cell r="G16">
            <v>7188.4515</v>
          </cell>
          <cell r="H16">
            <v>7188.4515</v>
          </cell>
          <cell r="I16">
            <v>166035.663</v>
          </cell>
          <cell r="J16">
            <v>166035.663</v>
          </cell>
        </row>
        <row r="17">
          <cell r="A17" t="str">
            <v>t0015</v>
          </cell>
          <cell r="B17">
            <v>15</v>
          </cell>
          <cell r="C17" t="str">
            <v>전등 전열 분전반</v>
          </cell>
          <cell r="D17" t="str">
            <v>L-1</v>
          </cell>
          <cell r="E17" t="str">
            <v>식</v>
          </cell>
          <cell r="F17">
            <v>1</v>
          </cell>
          <cell r="G17">
            <v>167121</v>
          </cell>
          <cell r="H17">
            <v>167121</v>
          </cell>
          <cell r="I17">
            <v>244058</v>
          </cell>
          <cell r="J17">
            <v>244058</v>
          </cell>
        </row>
        <row r="18">
          <cell r="A18" t="str">
            <v>t0016</v>
          </cell>
          <cell r="B18">
            <v>16</v>
          </cell>
          <cell r="C18" t="str">
            <v>전등 전열 분전반</v>
          </cell>
          <cell r="D18" t="str">
            <v>L-2</v>
          </cell>
          <cell r="E18" t="str">
            <v>식</v>
          </cell>
          <cell r="F18">
            <v>1</v>
          </cell>
          <cell r="G18">
            <v>209376</v>
          </cell>
          <cell r="H18">
            <v>209376</v>
          </cell>
          <cell r="I18">
            <v>213125</v>
          </cell>
          <cell r="J18">
            <v>213125</v>
          </cell>
        </row>
        <row r="19">
          <cell r="A19" t="str">
            <v>t0017</v>
          </cell>
          <cell r="B19">
            <v>17</v>
          </cell>
          <cell r="C19" t="str">
            <v>보안용 접지공사</v>
          </cell>
          <cell r="D19" t="str">
            <v>100Ω이하</v>
          </cell>
          <cell r="E19" t="str">
            <v>식</v>
          </cell>
          <cell r="F19">
            <v>1</v>
          </cell>
          <cell r="G19">
            <v>773105</v>
          </cell>
          <cell r="H19">
            <v>773105</v>
          </cell>
          <cell r="I19">
            <v>130426.31999999999</v>
          </cell>
          <cell r="J19">
            <v>130426.31999999999</v>
          </cell>
        </row>
        <row r="20">
          <cell r="A20" t="str">
            <v>t0018</v>
          </cell>
          <cell r="B20">
            <v>18</v>
          </cell>
          <cell r="C20" t="str">
            <v>덕트 지지행거</v>
          </cell>
          <cell r="D20" t="str">
            <v>W : 200</v>
          </cell>
          <cell r="E20" t="str">
            <v>개소</v>
          </cell>
          <cell r="F20">
            <v>1</v>
          </cell>
          <cell r="G20">
            <v>3296</v>
          </cell>
          <cell r="H20">
            <v>3296</v>
          </cell>
          <cell r="I20">
            <v>8508</v>
          </cell>
          <cell r="J20">
            <v>8508</v>
          </cell>
        </row>
        <row r="21">
          <cell r="A21" t="str">
            <v>t0019</v>
          </cell>
          <cell r="B21">
            <v>19</v>
          </cell>
          <cell r="C21" t="str">
            <v>덕트 지지행거</v>
          </cell>
          <cell r="D21" t="str">
            <v>W : 300</v>
          </cell>
          <cell r="E21" t="str">
            <v>개소</v>
          </cell>
          <cell r="F21">
            <v>1</v>
          </cell>
          <cell r="G21">
            <v>3566</v>
          </cell>
          <cell r="H21">
            <v>3566</v>
          </cell>
          <cell r="I21">
            <v>8508</v>
          </cell>
          <cell r="J21">
            <v>8508</v>
          </cell>
        </row>
        <row r="22">
          <cell r="A22" t="str">
            <v>t0020</v>
          </cell>
          <cell r="B22">
            <v>20</v>
          </cell>
          <cell r="C22" t="str">
            <v>냉방기 분전반</v>
          </cell>
          <cell r="D22" t="str">
            <v>M - 50A(노출)</v>
          </cell>
          <cell r="E22" t="str">
            <v>면</v>
          </cell>
          <cell r="F22">
            <v>1</v>
          </cell>
          <cell r="G22">
            <v>55680</v>
          </cell>
          <cell r="H22">
            <v>55680</v>
          </cell>
          <cell r="I22">
            <v>13827</v>
          </cell>
          <cell r="J22">
            <v>13827</v>
          </cell>
        </row>
        <row r="23">
          <cell r="A23" t="str">
            <v>t0021</v>
          </cell>
          <cell r="B23">
            <v>21</v>
          </cell>
          <cell r="C23" t="str">
            <v>동력 분전반</v>
          </cell>
          <cell r="D23" t="str">
            <v>P - 1</v>
          </cell>
          <cell r="E23" t="str">
            <v>면</v>
          </cell>
          <cell r="F23">
            <v>1</v>
          </cell>
          <cell r="G23">
            <v>524487</v>
          </cell>
          <cell r="H23">
            <v>524487</v>
          </cell>
          <cell r="I23">
            <v>881611</v>
          </cell>
          <cell r="J23">
            <v>881611</v>
          </cell>
        </row>
        <row r="24">
          <cell r="A24" t="str">
            <v>t0022</v>
          </cell>
          <cell r="B24">
            <v>22</v>
          </cell>
        </row>
        <row r="25">
          <cell r="A25" t="str">
            <v>t0023</v>
          </cell>
          <cell r="B25">
            <v>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TS단가"/>
      <sheetName val="남부견적"/>
      <sheetName val="남부시중단가"/>
      <sheetName val="입석시중단가"/>
      <sheetName val="인터페이스견적"/>
      <sheetName val="인터페이스부품"/>
      <sheetName val="Sheet2"/>
      <sheetName val="Sheet3"/>
      <sheetName val="통합단가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내역집계표"/>
      <sheetName val="세부내역서"/>
      <sheetName val="단가비교표"/>
      <sheetName val="일위대가표"/>
      <sheetName val="토지저항율 "/>
      <sheetName val="요구저항값산출"/>
      <sheetName val="저항값계산및물량산출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내역집계표"/>
      <sheetName val="세부내역서(정수장)"/>
      <sheetName val="세부내역서 (가압배수지)"/>
      <sheetName val="세부내역서 (취수장)"/>
      <sheetName val="단가비교표"/>
      <sheetName val="일위대가표"/>
      <sheetName val="토지저항율 "/>
      <sheetName val="요구저항값산출"/>
      <sheetName val="저항값계산및물량산출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세부내역서"/>
      <sheetName val="단가비교표"/>
      <sheetName val="일위대가표"/>
      <sheetName val="토지저항율 "/>
      <sheetName val="요구저항값산출"/>
      <sheetName val="저항값계산및물량산출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XXXXXX"/>
      <sheetName val="VXXX"/>
      <sheetName val="진짜내역"/>
      <sheetName val="단가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  <sheetName val="내역"/>
      <sheetName val="#REF"/>
      <sheetName val="기본일위"/>
      <sheetName val="J直材4"/>
      <sheetName val="I一般比"/>
      <sheetName val="재료"/>
      <sheetName val="기본단가표"/>
      <sheetName val="현장"/>
      <sheetName val="단가조사"/>
      <sheetName val="식재인부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selection activeCell="J1" sqref="J1"/>
    </sheetView>
  </sheetViews>
  <sheetFormatPr defaultColWidth="8.88671875" defaultRowHeight="19.5" customHeight="1"/>
  <cols>
    <col min="12" max="12" width="13.10546875" style="0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7" customFormat="1" ht="19.5" customHeight="1">
      <c r="A2" s="4"/>
      <c r="B2" s="213" t="s">
        <v>53</v>
      </c>
      <c r="C2" s="213"/>
      <c r="D2" s="213"/>
      <c r="E2" s="5"/>
      <c r="F2" s="5"/>
      <c r="G2" s="5"/>
      <c r="H2" s="5"/>
      <c r="I2" s="5"/>
      <c r="J2" s="5"/>
      <c r="K2" s="5"/>
      <c r="L2" s="6"/>
    </row>
    <row r="3" spans="1:12" s="7" customFormat="1" ht="34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s="7" customFormat="1" ht="19.5" customHeight="1">
      <c r="A4" s="214" t="s">
        <v>203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6"/>
    </row>
    <row r="5" spans="1:12" s="7" customFormat="1" ht="19.5" customHeight="1">
      <c r="A5" s="217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6"/>
    </row>
    <row r="6" spans="1:12" s="7" customFormat="1" ht="19.5" customHeight="1">
      <c r="A6" s="217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6"/>
    </row>
    <row r="7" spans="1:12" s="7" customFormat="1" ht="19.5" customHeight="1">
      <c r="A7" s="217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6"/>
    </row>
    <row r="8" spans="1:12" s="7" customFormat="1" ht="19.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s="7" customFormat="1" ht="19.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s="7" customFormat="1" ht="19.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s="7" customFormat="1" ht="19.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s="7" customFormat="1" ht="19.5" customHeight="1">
      <c r="A12" s="218" t="s">
        <v>204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20"/>
    </row>
    <row r="13" spans="1:12" s="7" customFormat="1" ht="19.5" customHeight="1">
      <c r="A13" s="218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20"/>
    </row>
    <row r="14" spans="1:12" s="7" customFormat="1" ht="19.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s="7" customFormat="1" ht="19.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s="7" customFormat="1" ht="19.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s="7" customFormat="1" ht="19.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s="7" customFormat="1" ht="19.5" customHeight="1">
      <c r="A18" s="221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3"/>
    </row>
    <row r="19" spans="1:12" s="7" customFormat="1" ht="19.5" customHeight="1">
      <c r="A19" s="221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3"/>
    </row>
    <row r="20" spans="1:12" s="7" customFormat="1" ht="19.5" customHeight="1">
      <c r="A20" s="221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3"/>
    </row>
    <row r="21" spans="1:12" ht="19.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</row>
    <row r="22" spans="1:12" ht="19.5" customHeight="1" thickBo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</row>
  </sheetData>
  <sheetProtection/>
  <mergeCells count="4">
    <mergeCell ref="B2:D2"/>
    <mergeCell ref="A4:L7"/>
    <mergeCell ref="A12:L13"/>
    <mergeCell ref="A18:L20"/>
  </mergeCells>
  <printOptions horizontalCentered="1" verticalCentered="1"/>
  <pageMargins left="0.96" right="0.66" top="0.984251968503937" bottom="0.85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E10" sqref="E10"/>
    </sheetView>
  </sheetViews>
  <sheetFormatPr defaultColWidth="8.88671875" defaultRowHeight="19.5" customHeight="1"/>
  <cols>
    <col min="1" max="1" width="21.21484375" style="169" bestFit="1" customWidth="1"/>
    <col min="2" max="2" width="15.21484375" style="169" bestFit="1" customWidth="1"/>
    <col min="3" max="3" width="6.3359375" style="169" customWidth="1"/>
    <col min="4" max="4" width="5.99609375" style="169" customWidth="1"/>
    <col min="5" max="5" width="55.10546875" style="169" bestFit="1" customWidth="1"/>
    <col min="6" max="6" width="10.5546875" style="169" customWidth="1"/>
    <col min="7" max="16384" width="8.88671875" style="169" customWidth="1"/>
  </cols>
  <sheetData>
    <row r="1" spans="1:6" s="164" customFormat="1" ht="50.25" customHeight="1">
      <c r="A1" s="302" t="s">
        <v>149</v>
      </c>
      <c r="B1" s="302"/>
      <c r="C1" s="302"/>
      <c r="D1" s="302"/>
      <c r="E1" s="302"/>
      <c r="F1" s="302"/>
    </row>
    <row r="2" spans="1:6" s="165" customFormat="1" ht="33" customHeight="1">
      <c r="A2" s="303" t="s">
        <v>261</v>
      </c>
      <c r="B2" s="304"/>
      <c r="C2" s="304"/>
      <c r="D2" s="305"/>
      <c r="E2" s="305"/>
      <c r="F2" s="306"/>
    </row>
    <row r="3" spans="1:6" s="165" customFormat="1" ht="33" customHeight="1">
      <c r="A3" s="166" t="s">
        <v>150</v>
      </c>
      <c r="B3" s="167" t="s">
        <v>151</v>
      </c>
      <c r="C3" s="167" t="s">
        <v>4</v>
      </c>
      <c r="D3" s="167" t="s">
        <v>5</v>
      </c>
      <c r="E3" s="167" t="s">
        <v>152</v>
      </c>
      <c r="F3" s="168" t="s">
        <v>1</v>
      </c>
    </row>
    <row r="4" spans="1:6" s="165" customFormat="1" ht="33" customHeight="1">
      <c r="A4" s="307" t="s">
        <v>262</v>
      </c>
      <c r="B4" s="308"/>
      <c r="C4" s="308"/>
      <c r="D4" s="309"/>
      <c r="E4" s="309"/>
      <c r="F4" s="310"/>
    </row>
    <row r="5" spans="1:6" s="14" customFormat="1" ht="33" customHeight="1">
      <c r="A5" s="18" t="str">
        <f>세부내역서!A5</f>
        <v>접지용전선 (80㎟ 이하)</v>
      </c>
      <c r="B5" s="18" t="str">
        <f>세부내역서!B5</f>
        <v>F-GV 70 ㎟(IEC규격)</v>
      </c>
      <c r="C5" s="18" t="str">
        <f>세부내역서!C5</f>
        <v>m</v>
      </c>
      <c r="D5" s="18">
        <f>세부내역서!D5</f>
        <v>20</v>
      </c>
      <c r="E5" s="170" t="s">
        <v>268</v>
      </c>
      <c r="F5" s="211"/>
    </row>
    <row r="6" spans="1:6" s="14" customFormat="1" ht="33" customHeight="1">
      <c r="A6" s="18" t="str">
        <f>세부내역서!A6</f>
        <v>접지용 절연전선 (38㎟ 이하)</v>
      </c>
      <c r="B6" s="18" t="str">
        <f>세부내역서!B6</f>
        <v>KIV 25 ㎟</v>
      </c>
      <c r="C6" s="18" t="str">
        <f>세부내역서!C6</f>
        <v>m</v>
      </c>
      <c r="D6" s="18">
        <f>세부내역서!D6</f>
        <v>15</v>
      </c>
      <c r="E6" s="171" t="s">
        <v>267</v>
      </c>
      <c r="F6" s="211"/>
    </row>
    <row r="7" spans="1:6" s="14" customFormat="1" ht="33" customHeight="1">
      <c r="A7" s="18" t="str">
        <f>세부내역서!A7</f>
        <v>접지용 절연전선 (14㎟ 이하)</v>
      </c>
      <c r="B7" s="18" t="str">
        <f>세부내역서!B7</f>
        <v>KIV 10 ㎟</v>
      </c>
      <c r="C7" s="18" t="str">
        <f>세부내역서!C7</f>
        <v>m</v>
      </c>
      <c r="D7" s="18">
        <f>세부내역서!D7</f>
        <v>30</v>
      </c>
      <c r="E7" s="171" t="s">
        <v>267</v>
      </c>
      <c r="F7" s="211"/>
    </row>
    <row r="8" spans="1:6" s="14" customFormat="1" ht="33" customHeight="1">
      <c r="A8" s="18" t="str">
        <f>세부내역서!A8</f>
        <v>LM-12-20-60M</v>
      </c>
      <c r="B8" s="18" t="str">
        <f>세부내역서!B8</f>
        <v>1Φ2w/220V/240KA/60MJ</v>
      </c>
      <c r="C8" s="18" t="str">
        <f>세부내역서!C8</f>
        <v>Set</v>
      </c>
      <c r="D8" s="18">
        <f>세부내역서!D8</f>
        <v>1</v>
      </c>
      <c r="E8" s="171" t="s">
        <v>269</v>
      </c>
      <c r="F8" s="211"/>
    </row>
    <row r="9" spans="1:6" s="14" customFormat="1" ht="33" customHeight="1">
      <c r="A9" s="18" t="str">
        <f>세부내역서!A9</f>
        <v>SM-12-20-60M</v>
      </c>
      <c r="B9" s="18" t="str">
        <f>세부내역서!B9</f>
        <v>1Φ2w/220V/120KA/60MJ</v>
      </c>
      <c r="C9" s="18" t="str">
        <f>세부내역서!C9</f>
        <v>Set</v>
      </c>
      <c r="D9" s="18">
        <f>세부내역서!D9</f>
        <v>2</v>
      </c>
      <c r="E9" s="171" t="s">
        <v>270</v>
      </c>
      <c r="F9" s="211"/>
    </row>
  </sheetData>
  <sheetProtection/>
  <mergeCells count="3">
    <mergeCell ref="A1:F1"/>
    <mergeCell ref="A2:F2"/>
    <mergeCell ref="A4:F4"/>
  </mergeCells>
  <printOptions horizontalCentered="1" verticalCentered="1"/>
  <pageMargins left="0.7" right="0.1968503937007874" top="0.56" bottom="0.62" header="0.38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43"/>
  <sheetViews>
    <sheetView zoomScaleSheetLayoutView="100" zoomScalePageLayoutView="0" workbookViewId="0" topLeftCell="A1">
      <selection activeCell="A1" sqref="A1:J1"/>
    </sheetView>
  </sheetViews>
  <sheetFormatPr defaultColWidth="8.88671875" defaultRowHeight="15.75" customHeight="1"/>
  <cols>
    <col min="1" max="1" width="8.88671875" style="27" customWidth="1"/>
    <col min="2" max="2" width="19.99609375" style="27" customWidth="1"/>
    <col min="3" max="3" width="18.6640625" style="37" customWidth="1"/>
    <col min="4" max="4" width="5.5546875" style="37" customWidth="1"/>
    <col min="5" max="5" width="12.4453125" style="37" customWidth="1"/>
    <col min="6" max="6" width="9.77734375" style="38" customWidth="1"/>
    <col min="7" max="7" width="12.4453125" style="201" customWidth="1"/>
    <col min="8" max="9" width="9.77734375" style="38" customWidth="1"/>
    <col min="10" max="10" width="9.77734375" style="27" customWidth="1"/>
    <col min="11" max="11" width="5.21484375" style="27" customWidth="1"/>
    <col min="12" max="12" width="4.5546875" style="27" customWidth="1"/>
    <col min="13" max="13" width="7.6640625" style="27" customWidth="1"/>
    <col min="14" max="14" width="13.88671875" style="27" customWidth="1"/>
    <col min="15" max="16384" width="8.88671875" style="27" customWidth="1"/>
  </cols>
  <sheetData>
    <row r="1" spans="1:10" ht="36" customHeight="1">
      <c r="A1" s="311" t="s">
        <v>212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36" customHeight="1">
      <c r="A2" s="199"/>
      <c r="B2" s="312" t="s">
        <v>17</v>
      </c>
      <c r="C2" s="312"/>
      <c r="D2" s="312"/>
      <c r="E2" s="313" t="s">
        <v>18</v>
      </c>
      <c r="F2" s="313"/>
      <c r="G2" s="314" t="s">
        <v>19</v>
      </c>
      <c r="H2" s="314"/>
      <c r="I2" s="315" t="s">
        <v>20</v>
      </c>
      <c r="J2" s="315" t="s">
        <v>21</v>
      </c>
    </row>
    <row r="3" spans="1:14" ht="36" customHeight="1">
      <c r="A3" s="313" t="s">
        <v>22</v>
      </c>
      <c r="B3" s="313" t="s">
        <v>23</v>
      </c>
      <c r="C3" s="313" t="s">
        <v>24</v>
      </c>
      <c r="D3" s="313" t="s">
        <v>25</v>
      </c>
      <c r="E3" s="313" t="s">
        <v>26</v>
      </c>
      <c r="F3" s="313"/>
      <c r="G3" s="313" t="s">
        <v>27</v>
      </c>
      <c r="H3" s="313"/>
      <c r="I3" s="313"/>
      <c r="J3" s="313"/>
      <c r="K3" s="28"/>
      <c r="L3" s="28"/>
      <c r="M3" s="29"/>
      <c r="N3" s="29"/>
    </row>
    <row r="4" spans="1:14" ht="36" customHeight="1">
      <c r="A4" s="313"/>
      <c r="B4" s="313"/>
      <c r="C4" s="313"/>
      <c r="D4" s="313"/>
      <c r="E4" s="18" t="s">
        <v>28</v>
      </c>
      <c r="F4" s="19" t="s">
        <v>29</v>
      </c>
      <c r="G4" s="30" t="s">
        <v>28</v>
      </c>
      <c r="H4" s="19" t="s">
        <v>29</v>
      </c>
      <c r="I4" s="313"/>
      <c r="J4" s="313"/>
      <c r="K4" s="28"/>
      <c r="L4" s="28"/>
      <c r="M4" s="29"/>
      <c r="N4" s="29"/>
    </row>
    <row r="5" spans="1:14" ht="36" customHeight="1">
      <c r="A5" s="31" t="str">
        <f>세부내역서!J5</f>
        <v>제 1 호표 </v>
      </c>
      <c r="B5" s="18" t="str">
        <f>세부내역서!A5</f>
        <v>접지용전선 (80㎟ 이하)</v>
      </c>
      <c r="C5" s="18" t="str">
        <f>세부내역서!B5</f>
        <v>F-GV 70 ㎟(IEC규격)</v>
      </c>
      <c r="D5" s="32" t="str">
        <f>세부내역서!C5</f>
        <v>m</v>
      </c>
      <c r="E5" s="35" t="str">
        <f>일위대가표!M9</f>
        <v>11월거래가격 794</v>
      </c>
      <c r="F5" s="31">
        <f>일위대가표!F9</f>
        <v>8195</v>
      </c>
      <c r="G5" s="34" t="str">
        <f>일위대가표!M15</f>
        <v>통신품셈3-4-2</v>
      </c>
      <c r="H5" s="22">
        <f>일위대가표!I15</f>
        <v>1974.3</v>
      </c>
      <c r="I5" s="31">
        <f>세부내역서!E5</f>
        <v>8195</v>
      </c>
      <c r="J5" s="31">
        <f>세부내역서!G5</f>
        <v>1974.3</v>
      </c>
      <c r="K5" s="28"/>
      <c r="L5" s="28"/>
      <c r="M5" s="28"/>
      <c r="N5" s="28"/>
    </row>
    <row r="6" spans="1:14" ht="36" customHeight="1">
      <c r="A6" s="31" t="str">
        <f>세부내역서!J6</f>
        <v>제 2 호표 </v>
      </c>
      <c r="B6" s="18" t="str">
        <f>세부내역서!A6</f>
        <v>접지용 절연전선 (38㎟ 이하)</v>
      </c>
      <c r="C6" s="18" t="str">
        <f>세부내역서!B6</f>
        <v>KIV 25 ㎟</v>
      </c>
      <c r="D6" s="32" t="str">
        <f>세부내역서!C6</f>
        <v>m</v>
      </c>
      <c r="E6" s="35" t="str">
        <f>일위대가표!M24</f>
        <v>11월거래가격 794</v>
      </c>
      <c r="F6" s="31">
        <f>일위대가표!F24</f>
        <v>3445</v>
      </c>
      <c r="G6" s="34" t="str">
        <f>일위대가표!M26</f>
        <v>통신품셈3-4-2</v>
      </c>
      <c r="H6" s="22">
        <f>일위대가표!I26</f>
        <v>1579.4</v>
      </c>
      <c r="I6" s="31">
        <f>세부내역서!E6</f>
        <v>3445</v>
      </c>
      <c r="J6" s="31">
        <f>세부내역서!G6</f>
        <v>1579.4</v>
      </c>
      <c r="K6" s="28"/>
      <c r="L6" s="28"/>
      <c r="M6" s="28"/>
      <c r="N6" s="28"/>
    </row>
    <row r="7" spans="1:14" ht="36" customHeight="1">
      <c r="A7" s="31" t="str">
        <f>세부내역서!J7</f>
        <v>제 3 호표 </v>
      </c>
      <c r="B7" s="18" t="str">
        <f>세부내역서!A7</f>
        <v>접지용 절연전선 (14㎟ 이하)</v>
      </c>
      <c r="C7" s="18" t="str">
        <f>세부내역서!B7</f>
        <v>KIV 10 ㎟</v>
      </c>
      <c r="D7" s="32" t="str">
        <f>세부내역서!C7</f>
        <v>m</v>
      </c>
      <c r="E7" s="35" t="str">
        <f>일위대가표!M30</f>
        <v>11월거래가격 794</v>
      </c>
      <c r="F7" s="31">
        <f>일위대가표!F30</f>
        <v>1279</v>
      </c>
      <c r="G7" s="34" t="str">
        <f>일위대가표!M32</f>
        <v>통신품셈3-4-2</v>
      </c>
      <c r="H7" s="22">
        <f>일위대가표!I32</f>
        <v>1316</v>
      </c>
      <c r="I7" s="31">
        <f>세부내역서!E7</f>
        <v>1279</v>
      </c>
      <c r="J7" s="31">
        <f>세부내역서!G7</f>
        <v>1316</v>
      </c>
      <c r="K7" s="28"/>
      <c r="L7" s="28"/>
      <c r="M7" s="28"/>
      <c r="N7" s="28"/>
    </row>
    <row r="8" spans="1:14" ht="36" customHeight="1">
      <c r="A8" s="31" t="str">
        <f>세부내역서!J8</f>
        <v>제 4 호표 </v>
      </c>
      <c r="B8" s="18" t="str">
        <f>세부내역서!A8</f>
        <v>LM-12-20-60M</v>
      </c>
      <c r="C8" s="18" t="str">
        <f>세부내역서!B8</f>
        <v>1Φ2w/220V/240KA/60MJ</v>
      </c>
      <c r="D8" s="32" t="str">
        <f>세부내역서!C8</f>
        <v>Set</v>
      </c>
      <c r="E8" s="41" t="str">
        <f>일위대가표!M34</f>
        <v>11월거래가격 893</v>
      </c>
      <c r="F8" s="41">
        <f>일위대가표!G34</f>
        <v>2500000</v>
      </c>
      <c r="G8" s="42" t="str">
        <f>일위대가표!M35</f>
        <v>건설적산 1055</v>
      </c>
      <c r="H8" s="33">
        <f>일위대가표!I35</f>
        <v>149865</v>
      </c>
      <c r="I8" s="31">
        <f>세부내역서!E8</f>
        <v>2500000</v>
      </c>
      <c r="J8" s="31">
        <f>세부내역서!G8</f>
        <v>149865</v>
      </c>
      <c r="K8" s="28"/>
      <c r="L8" s="28"/>
      <c r="M8" s="28"/>
      <c r="N8" s="28"/>
    </row>
    <row r="9" spans="1:14" ht="36" customHeight="1">
      <c r="A9" s="31" t="str">
        <f>세부내역서!J9</f>
        <v>제 5 호표 </v>
      </c>
      <c r="B9" s="18" t="str">
        <f>세부내역서!A9</f>
        <v>SM-12-20-60M</v>
      </c>
      <c r="C9" s="18" t="str">
        <f>세부내역서!B9</f>
        <v>1Φ2w/220V/120KA/60MJ</v>
      </c>
      <c r="D9" s="32" t="str">
        <f>세부내역서!C9</f>
        <v>Set</v>
      </c>
      <c r="E9" s="41" t="str">
        <f>일위대가표!M37</f>
        <v>11월거래가격 893</v>
      </c>
      <c r="F9" s="41">
        <f>일위대가표!G37</f>
        <v>1800000</v>
      </c>
      <c r="G9" s="42" t="str">
        <f>일위대가표!M38</f>
        <v>건설적산 1055</v>
      </c>
      <c r="H9" s="33">
        <f>일위대가표!I38</f>
        <v>149865</v>
      </c>
      <c r="I9" s="31">
        <f>세부내역서!E9</f>
        <v>1800000</v>
      </c>
      <c r="J9" s="31">
        <f>세부내역서!G9</f>
        <v>149865</v>
      </c>
      <c r="K9" s="28"/>
      <c r="L9" s="28"/>
      <c r="M9" s="28"/>
      <c r="N9" s="28"/>
    </row>
    <row r="10" spans="3:14" ht="15.75" customHeight="1">
      <c r="C10" s="36"/>
      <c r="D10" s="36"/>
      <c r="E10" s="36"/>
      <c r="F10" s="29"/>
      <c r="G10" s="200"/>
      <c r="H10" s="29"/>
      <c r="I10" s="29"/>
      <c r="J10" s="28"/>
      <c r="K10" s="28"/>
      <c r="L10" s="28"/>
      <c r="M10" s="28"/>
      <c r="N10" s="28"/>
    </row>
    <row r="11" spans="3:14" ht="15.75" customHeight="1">
      <c r="C11" s="36"/>
      <c r="D11" s="36"/>
      <c r="E11" s="36"/>
      <c r="F11" s="29"/>
      <c r="G11" s="200"/>
      <c r="H11" s="29"/>
      <c r="I11" s="29"/>
      <c r="J11" s="28"/>
      <c r="K11" s="28"/>
      <c r="L11" s="28"/>
      <c r="M11" s="28"/>
      <c r="N11" s="28"/>
    </row>
    <row r="12" spans="3:14" ht="15.75" customHeight="1">
      <c r="C12" s="36"/>
      <c r="D12" s="36"/>
      <c r="E12" s="36"/>
      <c r="F12" s="29"/>
      <c r="G12" s="200"/>
      <c r="H12" s="29"/>
      <c r="I12" s="29"/>
      <c r="J12" s="28"/>
      <c r="K12" s="28"/>
      <c r="L12" s="28"/>
      <c r="M12" s="28"/>
      <c r="N12" s="28"/>
    </row>
    <row r="13" spans="3:14" ht="15.75" customHeight="1">
      <c r="C13" s="36"/>
      <c r="D13" s="36"/>
      <c r="E13" s="36"/>
      <c r="F13" s="29"/>
      <c r="G13" s="200"/>
      <c r="H13" s="29"/>
      <c r="I13" s="29"/>
      <c r="J13" s="28"/>
      <c r="K13" s="28"/>
      <c r="L13" s="28"/>
      <c r="M13" s="28"/>
      <c r="N13" s="28"/>
    </row>
    <row r="14" spans="3:14" ht="15.75" customHeight="1">
      <c r="C14" s="36"/>
      <c r="D14" s="36"/>
      <c r="E14" s="36"/>
      <c r="F14" s="29"/>
      <c r="G14" s="200"/>
      <c r="H14" s="29"/>
      <c r="I14" s="29"/>
      <c r="J14" s="28"/>
      <c r="K14" s="28"/>
      <c r="L14" s="28"/>
      <c r="M14" s="28"/>
      <c r="N14" s="28"/>
    </row>
    <row r="15" spans="3:14" ht="15.75" customHeight="1">
      <c r="C15" s="36"/>
      <c r="D15" s="36"/>
      <c r="E15" s="36"/>
      <c r="F15" s="29"/>
      <c r="G15" s="200"/>
      <c r="H15" s="29"/>
      <c r="I15" s="29"/>
      <c r="J15" s="28"/>
      <c r="K15" s="28"/>
      <c r="L15" s="28"/>
      <c r="M15" s="28"/>
      <c r="N15" s="28"/>
    </row>
    <row r="16" spans="3:14" ht="15.75" customHeight="1">
      <c r="C16" s="36"/>
      <c r="D16" s="36"/>
      <c r="E16" s="36"/>
      <c r="F16" s="29"/>
      <c r="G16" s="200"/>
      <c r="H16" s="29"/>
      <c r="I16" s="29"/>
      <c r="J16" s="28"/>
      <c r="K16" s="28"/>
      <c r="L16" s="28"/>
      <c r="M16" s="28"/>
      <c r="N16" s="28"/>
    </row>
    <row r="17" spans="3:14" ht="15.75" customHeight="1">
      <c r="C17" s="36"/>
      <c r="D17" s="36"/>
      <c r="E17" s="36"/>
      <c r="F17" s="29"/>
      <c r="G17" s="200"/>
      <c r="H17" s="29"/>
      <c r="I17" s="29"/>
      <c r="J17" s="28"/>
      <c r="K17" s="28"/>
      <c r="L17" s="28"/>
      <c r="M17" s="28"/>
      <c r="N17" s="28"/>
    </row>
    <row r="18" spans="3:14" ht="15.75" customHeight="1">
      <c r="C18" s="36"/>
      <c r="D18" s="36"/>
      <c r="E18" s="36"/>
      <c r="F18" s="29"/>
      <c r="G18" s="200"/>
      <c r="H18" s="29"/>
      <c r="I18" s="29"/>
      <c r="J18" s="28"/>
      <c r="K18" s="28"/>
      <c r="L18" s="28"/>
      <c r="M18" s="28"/>
      <c r="N18" s="28"/>
    </row>
    <row r="19" spans="3:14" ht="15.75" customHeight="1">
      <c r="C19" s="36"/>
      <c r="D19" s="36"/>
      <c r="E19" s="36"/>
      <c r="F19" s="29"/>
      <c r="G19" s="200"/>
      <c r="H19" s="29"/>
      <c r="I19" s="29"/>
      <c r="J19" s="28"/>
      <c r="K19" s="28"/>
      <c r="L19" s="28"/>
      <c r="M19" s="28"/>
      <c r="N19" s="28"/>
    </row>
    <row r="20" spans="3:14" ht="15.75" customHeight="1">
      <c r="C20" s="36"/>
      <c r="D20" s="36"/>
      <c r="E20" s="36"/>
      <c r="F20" s="29"/>
      <c r="G20" s="200"/>
      <c r="H20" s="29"/>
      <c r="I20" s="29"/>
      <c r="J20" s="28"/>
      <c r="K20" s="28"/>
      <c r="L20" s="28"/>
      <c r="M20" s="28"/>
      <c r="N20" s="28"/>
    </row>
    <row r="21" spans="3:14" ht="15.75" customHeight="1">
      <c r="C21" s="36"/>
      <c r="D21" s="36"/>
      <c r="E21" s="36"/>
      <c r="F21" s="29"/>
      <c r="G21" s="200"/>
      <c r="H21" s="29"/>
      <c r="I21" s="29"/>
      <c r="J21" s="28"/>
      <c r="K21" s="28"/>
      <c r="L21" s="28"/>
      <c r="M21" s="28"/>
      <c r="N21" s="28"/>
    </row>
    <row r="22" spans="3:14" ht="15.75" customHeight="1">
      <c r="C22" s="36"/>
      <c r="D22" s="36"/>
      <c r="E22" s="36"/>
      <c r="F22" s="29"/>
      <c r="G22" s="200"/>
      <c r="H22" s="29"/>
      <c r="I22" s="29"/>
      <c r="J22" s="28"/>
      <c r="K22" s="28"/>
      <c r="L22" s="28"/>
      <c r="M22" s="28"/>
      <c r="N22" s="28"/>
    </row>
    <row r="23" spans="3:14" ht="15.75" customHeight="1">
      <c r="C23" s="36"/>
      <c r="D23" s="36"/>
      <c r="E23" s="36"/>
      <c r="F23" s="29"/>
      <c r="G23" s="200"/>
      <c r="H23" s="29"/>
      <c r="I23" s="29"/>
      <c r="J23" s="28"/>
      <c r="K23" s="28"/>
      <c r="L23" s="28"/>
      <c r="M23" s="28"/>
      <c r="N23" s="28"/>
    </row>
    <row r="24" spans="3:14" ht="15.75" customHeight="1">
      <c r="C24" s="36"/>
      <c r="D24" s="36"/>
      <c r="E24" s="36"/>
      <c r="F24" s="29"/>
      <c r="G24" s="200"/>
      <c r="H24" s="29"/>
      <c r="I24" s="29"/>
      <c r="J24" s="28"/>
      <c r="K24" s="28"/>
      <c r="L24" s="28"/>
      <c r="M24" s="28"/>
      <c r="N24" s="28"/>
    </row>
    <row r="25" spans="3:14" ht="15.75" customHeight="1">
      <c r="C25" s="36"/>
      <c r="D25" s="36"/>
      <c r="E25" s="36"/>
      <c r="F25" s="29"/>
      <c r="G25" s="200"/>
      <c r="H25" s="29"/>
      <c r="I25" s="29"/>
      <c r="J25" s="28"/>
      <c r="K25" s="28"/>
      <c r="L25" s="28"/>
      <c r="M25" s="28"/>
      <c r="N25" s="28"/>
    </row>
    <row r="26" spans="3:14" ht="15.75" customHeight="1">
      <c r="C26" s="36"/>
      <c r="D26" s="36"/>
      <c r="E26" s="36"/>
      <c r="F26" s="29"/>
      <c r="G26" s="200"/>
      <c r="H26" s="29"/>
      <c r="I26" s="29"/>
      <c r="J26" s="28"/>
      <c r="K26" s="28"/>
      <c r="L26" s="28"/>
      <c r="M26" s="28"/>
      <c r="N26" s="28"/>
    </row>
    <row r="27" spans="3:14" ht="15.75" customHeight="1">
      <c r="C27" s="36"/>
      <c r="D27" s="36"/>
      <c r="E27" s="36"/>
      <c r="F27" s="29"/>
      <c r="G27" s="200"/>
      <c r="H27" s="29"/>
      <c r="I27" s="29"/>
      <c r="J27" s="28"/>
      <c r="K27" s="28"/>
      <c r="L27" s="28"/>
      <c r="M27" s="28"/>
      <c r="N27" s="28"/>
    </row>
    <row r="28" spans="3:14" ht="15.75" customHeight="1">
      <c r="C28" s="36"/>
      <c r="D28" s="36"/>
      <c r="E28" s="36"/>
      <c r="F28" s="29"/>
      <c r="G28" s="200"/>
      <c r="H28" s="29"/>
      <c r="I28" s="29"/>
      <c r="J28" s="28"/>
      <c r="K28" s="28"/>
      <c r="L28" s="28"/>
      <c r="M28" s="28"/>
      <c r="N28" s="28"/>
    </row>
    <row r="29" spans="3:14" ht="15.75" customHeight="1">
      <c r="C29" s="36"/>
      <c r="D29" s="36"/>
      <c r="E29" s="36"/>
      <c r="F29" s="29"/>
      <c r="G29" s="200"/>
      <c r="H29" s="29"/>
      <c r="I29" s="29"/>
      <c r="J29" s="28"/>
      <c r="K29" s="28"/>
      <c r="L29" s="28"/>
      <c r="M29" s="28"/>
      <c r="N29" s="28"/>
    </row>
    <row r="30" spans="3:14" ht="15.75" customHeight="1">
      <c r="C30" s="36"/>
      <c r="D30" s="36"/>
      <c r="E30" s="36"/>
      <c r="F30" s="29"/>
      <c r="G30" s="200"/>
      <c r="H30" s="29"/>
      <c r="I30" s="29"/>
      <c r="J30" s="28"/>
      <c r="K30" s="28"/>
      <c r="L30" s="28"/>
      <c r="M30" s="28"/>
      <c r="N30" s="28"/>
    </row>
    <row r="31" spans="3:14" ht="15.75" customHeight="1">
      <c r="C31" s="36"/>
      <c r="D31" s="36"/>
      <c r="E31" s="36"/>
      <c r="F31" s="29"/>
      <c r="G31" s="200"/>
      <c r="H31" s="29"/>
      <c r="I31" s="29"/>
      <c r="J31" s="28"/>
      <c r="K31" s="28"/>
      <c r="L31" s="28"/>
      <c r="M31" s="28"/>
      <c r="N31" s="28"/>
    </row>
    <row r="32" spans="3:14" ht="15.75" customHeight="1">
      <c r="C32" s="36"/>
      <c r="D32" s="36"/>
      <c r="E32" s="36"/>
      <c r="F32" s="29"/>
      <c r="G32" s="200"/>
      <c r="H32" s="29"/>
      <c r="I32" s="29"/>
      <c r="J32" s="28"/>
      <c r="K32" s="28"/>
      <c r="L32" s="28"/>
      <c r="M32" s="28"/>
      <c r="N32" s="28"/>
    </row>
    <row r="33" spans="3:14" ht="15.75" customHeight="1">
      <c r="C33" s="36"/>
      <c r="D33" s="36"/>
      <c r="E33" s="36"/>
      <c r="F33" s="29"/>
      <c r="G33" s="200"/>
      <c r="H33" s="29"/>
      <c r="I33" s="29"/>
      <c r="J33" s="28"/>
      <c r="K33" s="28"/>
      <c r="L33" s="28"/>
      <c r="M33" s="28"/>
      <c r="N33" s="28"/>
    </row>
    <row r="34" spans="3:14" ht="15.75" customHeight="1">
      <c r="C34" s="36"/>
      <c r="D34" s="36"/>
      <c r="E34" s="36"/>
      <c r="F34" s="29"/>
      <c r="G34" s="200"/>
      <c r="H34" s="29"/>
      <c r="I34" s="29"/>
      <c r="J34" s="28"/>
      <c r="K34" s="28"/>
      <c r="L34" s="28"/>
      <c r="M34" s="28"/>
      <c r="N34" s="28"/>
    </row>
    <row r="35" spans="3:14" ht="15.75" customHeight="1">
      <c r="C35" s="36"/>
      <c r="D35" s="36"/>
      <c r="E35" s="36"/>
      <c r="F35" s="29"/>
      <c r="G35" s="200"/>
      <c r="H35" s="29"/>
      <c r="I35" s="29"/>
      <c r="J35" s="28"/>
      <c r="K35" s="28"/>
      <c r="L35" s="28"/>
      <c r="M35" s="28"/>
      <c r="N35" s="28"/>
    </row>
    <row r="36" spans="3:14" ht="15.75" customHeight="1">
      <c r="C36" s="36"/>
      <c r="D36" s="36"/>
      <c r="E36" s="36"/>
      <c r="F36" s="29"/>
      <c r="G36" s="200"/>
      <c r="H36" s="29"/>
      <c r="I36" s="29"/>
      <c r="J36" s="28"/>
      <c r="K36" s="28"/>
      <c r="L36" s="28"/>
      <c r="M36" s="28"/>
      <c r="N36" s="28"/>
    </row>
    <row r="37" spans="3:14" ht="15.75" customHeight="1">
      <c r="C37" s="36"/>
      <c r="D37" s="36"/>
      <c r="E37" s="36"/>
      <c r="F37" s="29"/>
      <c r="G37" s="200"/>
      <c r="H37" s="29"/>
      <c r="I37" s="29"/>
      <c r="J37" s="28"/>
      <c r="K37" s="28"/>
      <c r="L37" s="28"/>
      <c r="M37" s="28"/>
      <c r="N37" s="28"/>
    </row>
    <row r="38" spans="3:14" ht="15.75" customHeight="1">
      <c r="C38" s="36"/>
      <c r="D38" s="36"/>
      <c r="E38" s="36"/>
      <c r="F38" s="29"/>
      <c r="G38" s="200"/>
      <c r="H38" s="29"/>
      <c r="I38" s="29"/>
      <c r="J38" s="28"/>
      <c r="K38" s="28"/>
      <c r="L38" s="28"/>
      <c r="M38" s="28"/>
      <c r="N38" s="28"/>
    </row>
    <row r="39" spans="3:14" ht="15.75" customHeight="1">
      <c r="C39" s="36"/>
      <c r="D39" s="36"/>
      <c r="E39" s="36"/>
      <c r="F39" s="29"/>
      <c r="G39" s="200"/>
      <c r="H39" s="29"/>
      <c r="I39" s="29"/>
      <c r="J39" s="28"/>
      <c r="K39" s="28"/>
      <c r="L39" s="28"/>
      <c r="M39" s="28"/>
      <c r="N39" s="28"/>
    </row>
    <row r="40" spans="3:14" ht="15.75" customHeight="1">
      <c r="C40" s="36"/>
      <c r="D40" s="36"/>
      <c r="E40" s="36"/>
      <c r="F40" s="29"/>
      <c r="G40" s="200"/>
      <c r="H40" s="29"/>
      <c r="I40" s="29"/>
      <c r="J40" s="28"/>
      <c r="K40" s="28"/>
      <c r="L40" s="28"/>
      <c r="M40" s="28"/>
      <c r="N40" s="28"/>
    </row>
    <row r="41" spans="3:14" ht="15.75" customHeight="1">
      <c r="C41" s="36"/>
      <c r="D41" s="36"/>
      <c r="E41" s="36"/>
      <c r="F41" s="29"/>
      <c r="G41" s="200"/>
      <c r="H41" s="29"/>
      <c r="I41" s="29"/>
      <c r="J41" s="28"/>
      <c r="K41" s="28"/>
      <c r="L41" s="28"/>
      <c r="M41" s="28"/>
      <c r="N41" s="28"/>
    </row>
    <row r="42" spans="3:14" ht="15.75" customHeight="1">
      <c r="C42" s="36"/>
      <c r="D42" s="36"/>
      <c r="E42" s="36"/>
      <c r="F42" s="29"/>
      <c r="G42" s="200"/>
      <c r="H42" s="29"/>
      <c r="I42" s="29"/>
      <c r="J42" s="28"/>
      <c r="K42" s="28"/>
      <c r="L42" s="28"/>
      <c r="M42" s="28"/>
      <c r="N42" s="28"/>
    </row>
    <row r="43" spans="3:14" ht="15.75" customHeight="1">
      <c r="C43" s="36"/>
      <c r="D43" s="36"/>
      <c r="E43" s="36"/>
      <c r="F43" s="29"/>
      <c r="G43" s="200"/>
      <c r="H43" s="29"/>
      <c r="I43" s="29"/>
      <c r="J43" s="28"/>
      <c r="K43" s="28"/>
      <c r="L43" s="28"/>
      <c r="M43" s="28"/>
      <c r="N43" s="28"/>
    </row>
    <row r="44" spans="3:14" ht="15.75" customHeight="1">
      <c r="C44" s="36"/>
      <c r="D44" s="36"/>
      <c r="E44" s="36"/>
      <c r="F44" s="29"/>
      <c r="G44" s="200"/>
      <c r="H44" s="29"/>
      <c r="I44" s="29"/>
      <c r="J44" s="28"/>
      <c r="K44" s="28"/>
      <c r="L44" s="28"/>
      <c r="M44" s="28"/>
      <c r="N44" s="28"/>
    </row>
    <row r="45" spans="3:14" ht="15.75" customHeight="1">
      <c r="C45" s="36"/>
      <c r="D45" s="36"/>
      <c r="E45" s="36"/>
      <c r="F45" s="29"/>
      <c r="G45" s="200"/>
      <c r="H45" s="29"/>
      <c r="I45" s="29"/>
      <c r="J45" s="28"/>
      <c r="K45" s="28"/>
      <c r="L45" s="28"/>
      <c r="M45" s="28"/>
      <c r="N45" s="28"/>
    </row>
    <row r="46" spans="3:14" ht="15.75" customHeight="1">
      <c r="C46" s="36"/>
      <c r="D46" s="36"/>
      <c r="E46" s="36"/>
      <c r="F46" s="29"/>
      <c r="G46" s="200"/>
      <c r="H46" s="29"/>
      <c r="I46" s="29"/>
      <c r="J46" s="28"/>
      <c r="K46" s="28"/>
      <c r="L46" s="28"/>
      <c r="M46" s="28"/>
      <c r="N46" s="28"/>
    </row>
    <row r="47" spans="3:14" ht="15.75" customHeight="1">
      <c r="C47" s="36"/>
      <c r="D47" s="36"/>
      <c r="E47" s="36"/>
      <c r="F47" s="29"/>
      <c r="G47" s="200"/>
      <c r="H47" s="29"/>
      <c r="I47" s="29"/>
      <c r="J47" s="28"/>
      <c r="K47" s="28"/>
      <c r="L47" s="28"/>
      <c r="M47" s="28"/>
      <c r="N47" s="28"/>
    </row>
    <row r="48" spans="3:14" ht="15.75" customHeight="1">
      <c r="C48" s="36"/>
      <c r="D48" s="36"/>
      <c r="E48" s="36"/>
      <c r="F48" s="29"/>
      <c r="G48" s="200"/>
      <c r="H48" s="29"/>
      <c r="I48" s="29"/>
      <c r="J48" s="28"/>
      <c r="K48" s="28"/>
      <c r="L48" s="28"/>
      <c r="M48" s="28"/>
      <c r="N48" s="28"/>
    </row>
    <row r="49" spans="3:14" ht="15.75" customHeight="1">
      <c r="C49" s="36"/>
      <c r="D49" s="36"/>
      <c r="E49" s="36"/>
      <c r="F49" s="29"/>
      <c r="G49" s="200"/>
      <c r="H49" s="29"/>
      <c r="I49" s="29"/>
      <c r="J49" s="28"/>
      <c r="K49" s="28"/>
      <c r="L49" s="28"/>
      <c r="M49" s="28"/>
      <c r="N49" s="28"/>
    </row>
    <row r="50" spans="3:14" ht="15.75" customHeight="1">
      <c r="C50" s="36"/>
      <c r="D50" s="36"/>
      <c r="E50" s="36"/>
      <c r="F50" s="29"/>
      <c r="G50" s="200"/>
      <c r="H50" s="29"/>
      <c r="I50" s="29"/>
      <c r="J50" s="28"/>
      <c r="K50" s="28"/>
      <c r="L50" s="28"/>
      <c r="M50" s="28"/>
      <c r="N50" s="28"/>
    </row>
    <row r="51" spans="3:14" ht="15.75" customHeight="1">
      <c r="C51" s="36"/>
      <c r="D51" s="36"/>
      <c r="E51" s="36"/>
      <c r="F51" s="29"/>
      <c r="G51" s="200"/>
      <c r="H51" s="29"/>
      <c r="I51" s="29"/>
      <c r="J51" s="28"/>
      <c r="K51" s="28"/>
      <c r="L51" s="28"/>
      <c r="M51" s="28"/>
      <c r="N51" s="28"/>
    </row>
    <row r="52" spans="3:14" ht="15.75" customHeight="1">
      <c r="C52" s="36"/>
      <c r="D52" s="36"/>
      <c r="E52" s="36"/>
      <c r="F52" s="29"/>
      <c r="G52" s="200"/>
      <c r="H52" s="29"/>
      <c r="I52" s="29"/>
      <c r="J52" s="28"/>
      <c r="K52" s="28"/>
      <c r="L52" s="28"/>
      <c r="M52" s="28"/>
      <c r="N52" s="28"/>
    </row>
    <row r="53" spans="3:14" ht="15.75" customHeight="1">
      <c r="C53" s="36"/>
      <c r="D53" s="36"/>
      <c r="E53" s="36"/>
      <c r="F53" s="29"/>
      <c r="G53" s="200"/>
      <c r="H53" s="29"/>
      <c r="I53" s="29"/>
      <c r="J53" s="28"/>
      <c r="K53" s="28"/>
      <c r="L53" s="28"/>
      <c r="M53" s="28"/>
      <c r="N53" s="28"/>
    </row>
    <row r="54" spans="3:14" ht="15.75" customHeight="1">
      <c r="C54" s="36"/>
      <c r="D54" s="36"/>
      <c r="E54" s="36"/>
      <c r="F54" s="29"/>
      <c r="G54" s="200"/>
      <c r="H54" s="29"/>
      <c r="I54" s="29"/>
      <c r="J54" s="28"/>
      <c r="K54" s="28"/>
      <c r="L54" s="28"/>
      <c r="M54" s="28"/>
      <c r="N54" s="28"/>
    </row>
    <row r="55" spans="3:14" ht="15.75" customHeight="1">
      <c r="C55" s="36"/>
      <c r="D55" s="36"/>
      <c r="E55" s="36"/>
      <c r="F55" s="29"/>
      <c r="G55" s="200"/>
      <c r="H55" s="29"/>
      <c r="I55" s="29"/>
      <c r="J55" s="28"/>
      <c r="K55" s="28"/>
      <c r="L55" s="28"/>
      <c r="M55" s="28"/>
      <c r="N55" s="28"/>
    </row>
    <row r="56" spans="3:14" ht="15.75" customHeight="1">
      <c r="C56" s="36"/>
      <c r="D56" s="36"/>
      <c r="E56" s="36"/>
      <c r="F56" s="29"/>
      <c r="G56" s="200"/>
      <c r="H56" s="29"/>
      <c r="I56" s="29"/>
      <c r="J56" s="28"/>
      <c r="K56" s="28"/>
      <c r="L56" s="28"/>
      <c r="M56" s="28"/>
      <c r="N56" s="28"/>
    </row>
    <row r="57" spans="3:14" ht="15.75" customHeight="1">
      <c r="C57" s="36"/>
      <c r="D57" s="36"/>
      <c r="E57" s="36"/>
      <c r="F57" s="29"/>
      <c r="G57" s="200"/>
      <c r="H57" s="29"/>
      <c r="I57" s="29"/>
      <c r="J57" s="28"/>
      <c r="K57" s="28"/>
      <c r="L57" s="28"/>
      <c r="M57" s="28"/>
      <c r="N57" s="28"/>
    </row>
    <row r="58" spans="3:14" ht="15.75" customHeight="1">
      <c r="C58" s="36"/>
      <c r="D58" s="36"/>
      <c r="E58" s="36"/>
      <c r="F58" s="29"/>
      <c r="G58" s="200"/>
      <c r="H58" s="29"/>
      <c r="I58" s="29"/>
      <c r="J58" s="28"/>
      <c r="K58" s="28"/>
      <c r="L58" s="28"/>
      <c r="M58" s="28"/>
      <c r="N58" s="28"/>
    </row>
    <row r="59" spans="3:14" ht="15.75" customHeight="1">
      <c r="C59" s="36"/>
      <c r="D59" s="36"/>
      <c r="E59" s="36"/>
      <c r="F59" s="29"/>
      <c r="G59" s="200"/>
      <c r="H59" s="29"/>
      <c r="I59" s="29"/>
      <c r="J59" s="28"/>
      <c r="K59" s="28"/>
      <c r="L59" s="28"/>
      <c r="M59" s="28"/>
      <c r="N59" s="28"/>
    </row>
    <row r="60" spans="3:14" ht="15.75" customHeight="1">
      <c r="C60" s="36"/>
      <c r="D60" s="36"/>
      <c r="E60" s="36"/>
      <c r="F60" s="29"/>
      <c r="G60" s="200"/>
      <c r="H60" s="29"/>
      <c r="I60" s="29"/>
      <c r="J60" s="28"/>
      <c r="K60" s="28"/>
      <c r="L60" s="28"/>
      <c r="M60" s="28"/>
      <c r="N60" s="28"/>
    </row>
    <row r="61" spans="3:14" ht="15.75" customHeight="1">
      <c r="C61" s="36"/>
      <c r="D61" s="36"/>
      <c r="E61" s="36"/>
      <c r="F61" s="29"/>
      <c r="G61" s="200"/>
      <c r="H61" s="29"/>
      <c r="I61" s="29"/>
      <c r="J61" s="28"/>
      <c r="K61" s="28"/>
      <c r="L61" s="28"/>
      <c r="M61" s="28"/>
      <c r="N61" s="28"/>
    </row>
    <row r="62" spans="3:14" ht="15.75" customHeight="1">
      <c r="C62" s="36"/>
      <c r="D62" s="36"/>
      <c r="E62" s="36"/>
      <c r="F62" s="29"/>
      <c r="G62" s="200"/>
      <c r="H62" s="29"/>
      <c r="I62" s="29"/>
      <c r="J62" s="28"/>
      <c r="K62" s="28"/>
      <c r="L62" s="28"/>
      <c r="M62" s="28"/>
      <c r="N62" s="28"/>
    </row>
    <row r="63" spans="3:14" ht="15.75" customHeight="1">
      <c r="C63" s="36"/>
      <c r="D63" s="36"/>
      <c r="E63" s="36"/>
      <c r="F63" s="29"/>
      <c r="G63" s="200"/>
      <c r="H63" s="29"/>
      <c r="I63" s="29"/>
      <c r="J63" s="28"/>
      <c r="K63" s="28"/>
      <c r="L63" s="28"/>
      <c r="M63" s="28"/>
      <c r="N63" s="28"/>
    </row>
    <row r="64" spans="3:14" ht="15.75" customHeight="1">
      <c r="C64" s="36"/>
      <c r="D64" s="36"/>
      <c r="E64" s="36"/>
      <c r="F64" s="29"/>
      <c r="G64" s="200"/>
      <c r="H64" s="29"/>
      <c r="I64" s="29"/>
      <c r="J64" s="28"/>
      <c r="K64" s="28"/>
      <c r="L64" s="28"/>
      <c r="M64" s="28"/>
      <c r="N64" s="28"/>
    </row>
    <row r="65" spans="3:14" ht="15.75" customHeight="1">
      <c r="C65" s="36"/>
      <c r="D65" s="36"/>
      <c r="E65" s="36"/>
      <c r="F65" s="29"/>
      <c r="G65" s="200"/>
      <c r="H65" s="29"/>
      <c r="I65" s="29"/>
      <c r="J65" s="28"/>
      <c r="K65" s="28"/>
      <c r="L65" s="28"/>
      <c r="M65" s="28"/>
      <c r="N65" s="28"/>
    </row>
    <row r="66" spans="3:14" ht="15.75" customHeight="1">
      <c r="C66" s="36"/>
      <c r="D66" s="36"/>
      <c r="E66" s="36"/>
      <c r="F66" s="29"/>
      <c r="G66" s="200"/>
      <c r="H66" s="29"/>
      <c r="I66" s="29"/>
      <c r="J66" s="28"/>
      <c r="K66" s="28"/>
      <c r="L66" s="28"/>
      <c r="M66" s="28"/>
      <c r="N66" s="28"/>
    </row>
    <row r="67" spans="3:14" ht="15.75" customHeight="1">
      <c r="C67" s="36"/>
      <c r="D67" s="36"/>
      <c r="E67" s="36"/>
      <c r="F67" s="29"/>
      <c r="G67" s="200"/>
      <c r="H67" s="29"/>
      <c r="I67" s="29"/>
      <c r="J67" s="28"/>
      <c r="K67" s="28"/>
      <c r="L67" s="28"/>
      <c r="M67" s="28"/>
      <c r="N67" s="28"/>
    </row>
    <row r="68" spans="3:14" ht="15.75" customHeight="1">
      <c r="C68" s="36"/>
      <c r="D68" s="36"/>
      <c r="E68" s="36"/>
      <c r="F68" s="29"/>
      <c r="G68" s="200"/>
      <c r="H68" s="29"/>
      <c r="I68" s="29"/>
      <c r="J68" s="28"/>
      <c r="K68" s="28"/>
      <c r="L68" s="28"/>
      <c r="M68" s="28"/>
      <c r="N68" s="28"/>
    </row>
    <row r="69" spans="3:14" ht="15.75" customHeight="1">
      <c r="C69" s="36"/>
      <c r="D69" s="36"/>
      <c r="E69" s="36"/>
      <c r="F69" s="29"/>
      <c r="G69" s="200"/>
      <c r="H69" s="29"/>
      <c r="I69" s="29"/>
      <c r="J69" s="28"/>
      <c r="K69" s="28"/>
      <c r="L69" s="28"/>
      <c r="M69" s="28"/>
      <c r="N69" s="28"/>
    </row>
    <row r="70" spans="3:14" ht="15.75" customHeight="1">
      <c r="C70" s="36"/>
      <c r="D70" s="36"/>
      <c r="E70" s="36"/>
      <c r="F70" s="29"/>
      <c r="G70" s="200"/>
      <c r="H70" s="29"/>
      <c r="I70" s="29"/>
      <c r="J70" s="28"/>
      <c r="K70" s="28"/>
      <c r="L70" s="28"/>
      <c r="M70" s="28"/>
      <c r="N70" s="28"/>
    </row>
    <row r="71" spans="3:14" ht="15.75" customHeight="1">
      <c r="C71" s="36"/>
      <c r="D71" s="36"/>
      <c r="E71" s="36"/>
      <c r="F71" s="29"/>
      <c r="G71" s="200"/>
      <c r="H71" s="29"/>
      <c r="I71" s="29"/>
      <c r="J71" s="28"/>
      <c r="K71" s="28"/>
      <c r="L71" s="28"/>
      <c r="M71" s="28"/>
      <c r="N71" s="28"/>
    </row>
    <row r="72" spans="3:14" ht="15.75" customHeight="1">
      <c r="C72" s="36"/>
      <c r="D72" s="36"/>
      <c r="E72" s="36"/>
      <c r="F72" s="29"/>
      <c r="G72" s="200"/>
      <c r="H72" s="29"/>
      <c r="I72" s="29"/>
      <c r="J72" s="28"/>
      <c r="K72" s="28"/>
      <c r="L72" s="28"/>
      <c r="M72" s="28"/>
      <c r="N72" s="28"/>
    </row>
    <row r="73" spans="3:14" ht="15.75" customHeight="1">
      <c r="C73" s="36"/>
      <c r="D73" s="36"/>
      <c r="E73" s="36"/>
      <c r="F73" s="29"/>
      <c r="G73" s="200"/>
      <c r="H73" s="29"/>
      <c r="I73" s="29"/>
      <c r="J73" s="28"/>
      <c r="K73" s="28"/>
      <c r="L73" s="28"/>
      <c r="M73" s="28"/>
      <c r="N73" s="28"/>
    </row>
    <row r="74" spans="3:14" ht="15.75" customHeight="1">
      <c r="C74" s="36"/>
      <c r="D74" s="36"/>
      <c r="E74" s="36"/>
      <c r="F74" s="29"/>
      <c r="G74" s="200"/>
      <c r="H74" s="29"/>
      <c r="I74" s="29"/>
      <c r="J74" s="28"/>
      <c r="K74" s="28"/>
      <c r="L74" s="28"/>
      <c r="M74" s="28"/>
      <c r="N74" s="28"/>
    </row>
    <row r="75" spans="3:14" ht="15.75" customHeight="1">
      <c r="C75" s="36"/>
      <c r="D75" s="36"/>
      <c r="E75" s="36"/>
      <c r="F75" s="29"/>
      <c r="G75" s="200"/>
      <c r="H75" s="29"/>
      <c r="I75" s="29"/>
      <c r="J75" s="28"/>
      <c r="K75" s="28"/>
      <c r="L75" s="28"/>
      <c r="M75" s="28"/>
      <c r="N75" s="28"/>
    </row>
    <row r="76" spans="3:14" ht="15.75" customHeight="1">
      <c r="C76" s="36"/>
      <c r="D76" s="36"/>
      <c r="E76" s="36"/>
      <c r="F76" s="29"/>
      <c r="G76" s="200"/>
      <c r="H76" s="29"/>
      <c r="I76" s="29"/>
      <c r="J76" s="28"/>
      <c r="K76" s="28"/>
      <c r="L76" s="28"/>
      <c r="M76" s="28"/>
      <c r="N76" s="28"/>
    </row>
    <row r="77" spans="3:14" ht="15.75" customHeight="1">
      <c r="C77" s="36"/>
      <c r="D77" s="36"/>
      <c r="E77" s="36"/>
      <c r="F77" s="29"/>
      <c r="G77" s="200"/>
      <c r="H77" s="29"/>
      <c r="I77" s="29"/>
      <c r="J77" s="28"/>
      <c r="K77" s="28"/>
      <c r="L77" s="28"/>
      <c r="M77" s="28"/>
      <c r="N77" s="28"/>
    </row>
    <row r="78" spans="3:14" ht="15.75" customHeight="1">
      <c r="C78" s="36"/>
      <c r="D78" s="36"/>
      <c r="E78" s="36"/>
      <c r="F78" s="29"/>
      <c r="G78" s="200"/>
      <c r="H78" s="29"/>
      <c r="I78" s="29"/>
      <c r="J78" s="28"/>
      <c r="K78" s="28"/>
      <c r="L78" s="28"/>
      <c r="M78" s="28"/>
      <c r="N78" s="28"/>
    </row>
    <row r="79" spans="3:14" ht="15.75" customHeight="1">
      <c r="C79" s="36"/>
      <c r="D79" s="36"/>
      <c r="E79" s="36"/>
      <c r="F79" s="29"/>
      <c r="G79" s="200"/>
      <c r="H79" s="29"/>
      <c r="I79" s="29"/>
      <c r="J79" s="28"/>
      <c r="K79" s="28"/>
      <c r="L79" s="28"/>
      <c r="M79" s="28"/>
      <c r="N79" s="28"/>
    </row>
    <row r="80" spans="3:14" ht="15.75" customHeight="1">
      <c r="C80" s="36"/>
      <c r="D80" s="36"/>
      <c r="E80" s="36"/>
      <c r="F80" s="29"/>
      <c r="G80" s="200"/>
      <c r="H80" s="29"/>
      <c r="I80" s="29"/>
      <c r="J80" s="28"/>
      <c r="K80" s="28"/>
      <c r="L80" s="28"/>
      <c r="M80" s="28"/>
      <c r="N80" s="28"/>
    </row>
    <row r="81" spans="3:14" ht="15.75" customHeight="1">
      <c r="C81" s="36"/>
      <c r="D81" s="36"/>
      <c r="E81" s="36"/>
      <c r="F81" s="29"/>
      <c r="G81" s="200"/>
      <c r="H81" s="29"/>
      <c r="I81" s="29"/>
      <c r="J81" s="28"/>
      <c r="K81" s="28"/>
      <c r="L81" s="28"/>
      <c r="M81" s="28"/>
      <c r="N81" s="28"/>
    </row>
    <row r="82" spans="3:14" ht="15.75" customHeight="1">
      <c r="C82" s="36"/>
      <c r="D82" s="36"/>
      <c r="E82" s="36"/>
      <c r="F82" s="29"/>
      <c r="G82" s="200"/>
      <c r="H82" s="29"/>
      <c r="I82" s="29"/>
      <c r="J82" s="28"/>
      <c r="K82" s="28"/>
      <c r="L82" s="28"/>
      <c r="M82" s="28"/>
      <c r="N82" s="28"/>
    </row>
    <row r="83" spans="3:14" ht="15.75" customHeight="1">
      <c r="C83" s="36"/>
      <c r="D83" s="36"/>
      <c r="E83" s="36"/>
      <c r="F83" s="29"/>
      <c r="G83" s="200"/>
      <c r="H83" s="29"/>
      <c r="I83" s="29"/>
      <c r="J83" s="28"/>
      <c r="K83" s="28"/>
      <c r="L83" s="28"/>
      <c r="M83" s="28"/>
      <c r="N83" s="28"/>
    </row>
    <row r="84" spans="3:14" ht="15.75" customHeight="1">
      <c r="C84" s="36"/>
      <c r="D84" s="36"/>
      <c r="E84" s="36"/>
      <c r="F84" s="29"/>
      <c r="G84" s="200"/>
      <c r="H84" s="29"/>
      <c r="I84" s="29"/>
      <c r="J84" s="28"/>
      <c r="K84" s="28"/>
      <c r="L84" s="28"/>
      <c r="M84" s="28"/>
      <c r="N84" s="28"/>
    </row>
    <row r="85" spans="3:14" ht="15.75" customHeight="1">
      <c r="C85" s="36"/>
      <c r="D85" s="36"/>
      <c r="E85" s="36"/>
      <c r="F85" s="29"/>
      <c r="G85" s="200"/>
      <c r="H85" s="29"/>
      <c r="I85" s="29"/>
      <c r="J85" s="28"/>
      <c r="K85" s="28"/>
      <c r="L85" s="28"/>
      <c r="M85" s="28"/>
      <c r="N85" s="28"/>
    </row>
    <row r="86" spans="3:14" ht="15.75" customHeight="1">
      <c r="C86" s="36"/>
      <c r="D86" s="36"/>
      <c r="E86" s="36"/>
      <c r="F86" s="29"/>
      <c r="G86" s="200"/>
      <c r="H86" s="29"/>
      <c r="I86" s="29"/>
      <c r="J86" s="28"/>
      <c r="K86" s="28"/>
      <c r="L86" s="28"/>
      <c r="M86" s="28"/>
      <c r="N86" s="28"/>
    </row>
    <row r="87" spans="3:14" ht="15.75" customHeight="1">
      <c r="C87" s="36"/>
      <c r="D87" s="36"/>
      <c r="E87" s="36"/>
      <c r="F87" s="29"/>
      <c r="G87" s="200"/>
      <c r="H87" s="29"/>
      <c r="I87" s="29"/>
      <c r="J87" s="28"/>
      <c r="K87" s="28"/>
      <c r="L87" s="28"/>
      <c r="M87" s="28"/>
      <c r="N87" s="28"/>
    </row>
    <row r="88" spans="3:14" ht="15.75" customHeight="1">
      <c r="C88" s="36"/>
      <c r="D88" s="36"/>
      <c r="E88" s="36"/>
      <c r="F88" s="29"/>
      <c r="G88" s="200"/>
      <c r="H88" s="29"/>
      <c r="I88" s="29"/>
      <c r="J88" s="28"/>
      <c r="K88" s="28"/>
      <c r="L88" s="28"/>
      <c r="M88" s="28"/>
      <c r="N88" s="28"/>
    </row>
    <row r="89" spans="3:14" ht="15.75" customHeight="1">
      <c r="C89" s="36"/>
      <c r="D89" s="36"/>
      <c r="E89" s="36"/>
      <c r="F89" s="29"/>
      <c r="G89" s="200"/>
      <c r="H89" s="29"/>
      <c r="I89" s="29"/>
      <c r="J89" s="28"/>
      <c r="K89" s="28"/>
      <c r="L89" s="28"/>
      <c r="M89" s="28"/>
      <c r="N89" s="28"/>
    </row>
    <row r="90" spans="3:14" ht="15.75" customHeight="1">
      <c r="C90" s="36"/>
      <c r="D90" s="36"/>
      <c r="E90" s="36"/>
      <c r="F90" s="29"/>
      <c r="G90" s="200"/>
      <c r="H90" s="29"/>
      <c r="I90" s="29"/>
      <c r="J90" s="28"/>
      <c r="K90" s="28"/>
      <c r="L90" s="28"/>
      <c r="M90" s="28"/>
      <c r="N90" s="28"/>
    </row>
    <row r="91" spans="3:14" ht="15.75" customHeight="1">
      <c r="C91" s="36"/>
      <c r="D91" s="36"/>
      <c r="E91" s="36"/>
      <c r="F91" s="29"/>
      <c r="G91" s="200"/>
      <c r="H91" s="29"/>
      <c r="I91" s="29"/>
      <c r="J91" s="28"/>
      <c r="K91" s="28"/>
      <c r="L91" s="28"/>
      <c r="M91" s="28"/>
      <c r="N91" s="28"/>
    </row>
    <row r="92" spans="3:14" ht="15.75" customHeight="1">
      <c r="C92" s="36"/>
      <c r="D92" s="36"/>
      <c r="E92" s="36"/>
      <c r="F92" s="29"/>
      <c r="G92" s="200"/>
      <c r="H92" s="29"/>
      <c r="I92" s="29"/>
      <c r="J92" s="28"/>
      <c r="K92" s="28"/>
      <c r="L92" s="28"/>
      <c r="M92" s="28"/>
      <c r="N92" s="28"/>
    </row>
    <row r="93" spans="3:14" ht="15.75" customHeight="1">
      <c r="C93" s="36"/>
      <c r="D93" s="36"/>
      <c r="E93" s="36"/>
      <c r="F93" s="29"/>
      <c r="G93" s="200"/>
      <c r="H93" s="29"/>
      <c r="I93" s="29"/>
      <c r="J93" s="28"/>
      <c r="K93" s="28"/>
      <c r="L93" s="28"/>
      <c r="M93" s="28"/>
      <c r="N93" s="28"/>
    </row>
    <row r="94" spans="3:14" ht="15.75" customHeight="1">
      <c r="C94" s="36"/>
      <c r="D94" s="36"/>
      <c r="E94" s="36"/>
      <c r="F94" s="29"/>
      <c r="G94" s="200"/>
      <c r="H94" s="29"/>
      <c r="I94" s="29"/>
      <c r="J94" s="28"/>
      <c r="K94" s="28"/>
      <c r="L94" s="28"/>
      <c r="M94" s="28"/>
      <c r="N94" s="28"/>
    </row>
    <row r="95" spans="3:14" ht="15.75" customHeight="1">
      <c r="C95" s="36"/>
      <c r="D95" s="36"/>
      <c r="E95" s="36"/>
      <c r="F95" s="29"/>
      <c r="G95" s="200"/>
      <c r="H95" s="29"/>
      <c r="I95" s="29"/>
      <c r="J95" s="28"/>
      <c r="K95" s="28"/>
      <c r="L95" s="28"/>
      <c r="M95" s="28"/>
      <c r="N95" s="28"/>
    </row>
    <row r="96" spans="3:14" ht="15.75" customHeight="1">
      <c r="C96" s="36"/>
      <c r="D96" s="36"/>
      <c r="E96" s="36"/>
      <c r="F96" s="29"/>
      <c r="G96" s="200"/>
      <c r="H96" s="29"/>
      <c r="I96" s="29"/>
      <c r="J96" s="28"/>
      <c r="K96" s="28"/>
      <c r="L96" s="28"/>
      <c r="M96" s="28"/>
      <c r="N96" s="28"/>
    </row>
    <row r="97" spans="3:14" ht="15.75" customHeight="1">
      <c r="C97" s="36"/>
      <c r="D97" s="36"/>
      <c r="E97" s="36"/>
      <c r="F97" s="29"/>
      <c r="G97" s="200"/>
      <c r="H97" s="29"/>
      <c r="I97" s="29"/>
      <c r="J97" s="28"/>
      <c r="K97" s="28"/>
      <c r="L97" s="28"/>
      <c r="M97" s="28"/>
      <c r="N97" s="28"/>
    </row>
    <row r="98" spans="3:14" ht="15.75" customHeight="1">
      <c r="C98" s="36"/>
      <c r="D98" s="36"/>
      <c r="E98" s="36"/>
      <c r="F98" s="29"/>
      <c r="G98" s="200"/>
      <c r="H98" s="29"/>
      <c r="I98" s="29"/>
      <c r="J98" s="28"/>
      <c r="K98" s="28"/>
      <c r="L98" s="28"/>
      <c r="M98" s="28"/>
      <c r="N98" s="28"/>
    </row>
    <row r="99" spans="3:14" ht="15.75" customHeight="1">
      <c r="C99" s="36"/>
      <c r="D99" s="36"/>
      <c r="E99" s="36"/>
      <c r="F99" s="29"/>
      <c r="G99" s="200"/>
      <c r="H99" s="29"/>
      <c r="I99" s="29"/>
      <c r="J99" s="28"/>
      <c r="K99" s="28"/>
      <c r="L99" s="28"/>
      <c r="M99" s="28"/>
      <c r="N99" s="28"/>
    </row>
    <row r="100" spans="3:14" ht="15.75" customHeight="1">
      <c r="C100" s="36"/>
      <c r="D100" s="36"/>
      <c r="E100" s="36"/>
      <c r="F100" s="29"/>
      <c r="G100" s="200"/>
      <c r="H100" s="29"/>
      <c r="I100" s="29"/>
      <c r="J100" s="28"/>
      <c r="K100" s="28"/>
      <c r="L100" s="28"/>
      <c r="M100" s="28"/>
      <c r="N100" s="28"/>
    </row>
    <row r="101" spans="3:14" ht="15.75" customHeight="1">
      <c r="C101" s="36"/>
      <c r="D101" s="36"/>
      <c r="E101" s="36"/>
      <c r="F101" s="29"/>
      <c r="G101" s="200"/>
      <c r="H101" s="29"/>
      <c r="I101" s="29"/>
      <c r="J101" s="28"/>
      <c r="K101" s="28"/>
      <c r="L101" s="28"/>
      <c r="M101" s="28"/>
      <c r="N101" s="28"/>
    </row>
    <row r="102" spans="3:14" ht="15.75" customHeight="1">
      <c r="C102" s="36"/>
      <c r="D102" s="36"/>
      <c r="E102" s="36"/>
      <c r="F102" s="29"/>
      <c r="G102" s="200"/>
      <c r="H102" s="29"/>
      <c r="I102" s="29"/>
      <c r="J102" s="28"/>
      <c r="K102" s="28"/>
      <c r="L102" s="28"/>
      <c r="M102" s="28"/>
      <c r="N102" s="28"/>
    </row>
    <row r="103" spans="3:14" ht="15.75" customHeight="1">
      <c r="C103" s="36"/>
      <c r="D103" s="36"/>
      <c r="E103" s="36"/>
      <c r="F103" s="29"/>
      <c r="G103" s="200"/>
      <c r="H103" s="29"/>
      <c r="I103" s="29"/>
      <c r="J103" s="28"/>
      <c r="K103" s="28"/>
      <c r="L103" s="28"/>
      <c r="M103" s="28"/>
      <c r="N103" s="28"/>
    </row>
    <row r="104" spans="3:14" ht="15.75" customHeight="1">
      <c r="C104" s="36"/>
      <c r="D104" s="36"/>
      <c r="E104" s="36"/>
      <c r="F104" s="29"/>
      <c r="G104" s="200"/>
      <c r="H104" s="29"/>
      <c r="I104" s="29"/>
      <c r="J104" s="28"/>
      <c r="K104" s="28"/>
      <c r="L104" s="28"/>
      <c r="M104" s="28"/>
      <c r="N104" s="28"/>
    </row>
    <row r="105" spans="3:14" ht="15.75" customHeight="1">
      <c r="C105" s="36"/>
      <c r="D105" s="36"/>
      <c r="E105" s="36"/>
      <c r="F105" s="29"/>
      <c r="G105" s="200"/>
      <c r="H105" s="29"/>
      <c r="I105" s="29"/>
      <c r="J105" s="28"/>
      <c r="K105" s="28"/>
      <c r="L105" s="28"/>
      <c r="M105" s="28"/>
      <c r="N105" s="28"/>
    </row>
    <row r="106" spans="3:14" ht="15.75" customHeight="1">
      <c r="C106" s="36"/>
      <c r="D106" s="36"/>
      <c r="E106" s="36"/>
      <c r="F106" s="29"/>
      <c r="G106" s="200"/>
      <c r="H106" s="29"/>
      <c r="I106" s="29"/>
      <c r="J106" s="28"/>
      <c r="K106" s="28"/>
      <c r="L106" s="28"/>
      <c r="M106" s="28"/>
      <c r="N106" s="28"/>
    </row>
    <row r="107" spans="3:14" ht="15.75" customHeight="1">
      <c r="C107" s="36"/>
      <c r="D107" s="36"/>
      <c r="E107" s="36"/>
      <c r="F107" s="29"/>
      <c r="G107" s="200"/>
      <c r="H107" s="29"/>
      <c r="I107" s="29"/>
      <c r="J107" s="28"/>
      <c r="K107" s="28"/>
      <c r="L107" s="28"/>
      <c r="M107" s="28"/>
      <c r="N107" s="28"/>
    </row>
    <row r="108" spans="3:14" ht="15.75" customHeight="1">
      <c r="C108" s="36"/>
      <c r="D108" s="36"/>
      <c r="E108" s="36"/>
      <c r="F108" s="29"/>
      <c r="G108" s="200"/>
      <c r="H108" s="29"/>
      <c r="I108" s="29"/>
      <c r="J108" s="28"/>
      <c r="K108" s="28"/>
      <c r="L108" s="28"/>
      <c r="M108" s="28"/>
      <c r="N108" s="28"/>
    </row>
    <row r="109" spans="3:14" ht="15.75" customHeight="1">
      <c r="C109" s="36"/>
      <c r="D109" s="36"/>
      <c r="E109" s="36"/>
      <c r="F109" s="29"/>
      <c r="G109" s="200"/>
      <c r="H109" s="29"/>
      <c r="I109" s="29"/>
      <c r="J109" s="28"/>
      <c r="K109" s="28"/>
      <c r="L109" s="28"/>
      <c r="M109" s="28"/>
      <c r="N109" s="28"/>
    </row>
    <row r="110" spans="3:14" ht="15.75" customHeight="1">
      <c r="C110" s="36"/>
      <c r="D110" s="36"/>
      <c r="E110" s="36"/>
      <c r="F110" s="29"/>
      <c r="G110" s="200"/>
      <c r="H110" s="29"/>
      <c r="I110" s="29"/>
      <c r="J110" s="28"/>
      <c r="K110" s="28"/>
      <c r="L110" s="28"/>
      <c r="M110" s="28"/>
      <c r="N110" s="28"/>
    </row>
    <row r="111" spans="3:14" ht="15.75" customHeight="1">
      <c r="C111" s="36"/>
      <c r="D111" s="36"/>
      <c r="E111" s="36"/>
      <c r="F111" s="29"/>
      <c r="G111" s="200"/>
      <c r="H111" s="29"/>
      <c r="I111" s="29"/>
      <c r="J111" s="28"/>
      <c r="K111" s="28"/>
      <c r="L111" s="28"/>
      <c r="M111" s="28"/>
      <c r="N111" s="28"/>
    </row>
    <row r="112" spans="3:14" ht="15.75" customHeight="1">
      <c r="C112" s="36"/>
      <c r="D112" s="36"/>
      <c r="E112" s="36"/>
      <c r="F112" s="29"/>
      <c r="G112" s="200"/>
      <c r="H112" s="29"/>
      <c r="I112" s="29"/>
      <c r="J112" s="28"/>
      <c r="K112" s="28"/>
      <c r="L112" s="28"/>
      <c r="M112" s="28"/>
      <c r="N112" s="28"/>
    </row>
    <row r="113" spans="3:14" ht="15.75" customHeight="1">
      <c r="C113" s="36"/>
      <c r="D113" s="36"/>
      <c r="E113" s="36"/>
      <c r="F113" s="29"/>
      <c r="G113" s="200"/>
      <c r="H113" s="29"/>
      <c r="I113" s="29"/>
      <c r="J113" s="28"/>
      <c r="K113" s="28"/>
      <c r="L113" s="28"/>
      <c r="M113" s="28"/>
      <c r="N113" s="28"/>
    </row>
    <row r="114" spans="3:14" ht="15.75" customHeight="1">
      <c r="C114" s="36"/>
      <c r="D114" s="36"/>
      <c r="E114" s="36"/>
      <c r="F114" s="29"/>
      <c r="G114" s="200"/>
      <c r="H114" s="29"/>
      <c r="I114" s="29"/>
      <c r="J114" s="28"/>
      <c r="K114" s="28"/>
      <c r="L114" s="28"/>
      <c r="M114" s="28"/>
      <c r="N114" s="28"/>
    </row>
    <row r="115" spans="3:14" ht="15.75" customHeight="1">
      <c r="C115" s="36"/>
      <c r="D115" s="36"/>
      <c r="E115" s="36"/>
      <c r="F115" s="29"/>
      <c r="G115" s="200"/>
      <c r="H115" s="29"/>
      <c r="I115" s="29"/>
      <c r="J115" s="28"/>
      <c r="K115" s="28"/>
      <c r="L115" s="28"/>
      <c r="M115" s="28"/>
      <c r="N115" s="28"/>
    </row>
    <row r="116" spans="3:14" ht="15.75" customHeight="1">
      <c r="C116" s="36"/>
      <c r="D116" s="36"/>
      <c r="E116" s="36"/>
      <c r="F116" s="29"/>
      <c r="G116" s="200"/>
      <c r="H116" s="29"/>
      <c r="I116" s="29"/>
      <c r="J116" s="28"/>
      <c r="K116" s="28"/>
      <c r="L116" s="28"/>
      <c r="M116" s="28"/>
      <c r="N116" s="28"/>
    </row>
    <row r="117" spans="3:14" ht="15.75" customHeight="1">
      <c r="C117" s="36"/>
      <c r="D117" s="36"/>
      <c r="E117" s="36"/>
      <c r="F117" s="29"/>
      <c r="G117" s="200"/>
      <c r="H117" s="29"/>
      <c r="I117" s="29"/>
      <c r="J117" s="28"/>
      <c r="K117" s="28"/>
      <c r="L117" s="28"/>
      <c r="M117" s="28"/>
      <c r="N117" s="28"/>
    </row>
    <row r="118" spans="3:14" ht="15.75" customHeight="1">
      <c r="C118" s="36"/>
      <c r="D118" s="36"/>
      <c r="E118" s="36"/>
      <c r="F118" s="29"/>
      <c r="G118" s="200"/>
      <c r="H118" s="29"/>
      <c r="I118" s="29"/>
      <c r="J118" s="28"/>
      <c r="K118" s="28"/>
      <c r="L118" s="28"/>
      <c r="M118" s="28"/>
      <c r="N118" s="28"/>
    </row>
    <row r="119" spans="3:14" ht="15.75" customHeight="1">
      <c r="C119" s="36"/>
      <c r="D119" s="36"/>
      <c r="E119" s="36"/>
      <c r="F119" s="29"/>
      <c r="G119" s="200"/>
      <c r="H119" s="29"/>
      <c r="I119" s="29"/>
      <c r="J119" s="28"/>
      <c r="K119" s="28"/>
      <c r="L119" s="28"/>
      <c r="M119" s="28"/>
      <c r="N119" s="28"/>
    </row>
    <row r="120" spans="3:14" ht="15.75" customHeight="1">
      <c r="C120" s="36"/>
      <c r="D120" s="36"/>
      <c r="E120" s="36"/>
      <c r="F120" s="29"/>
      <c r="G120" s="200"/>
      <c r="H120" s="29"/>
      <c r="I120" s="29"/>
      <c r="J120" s="28"/>
      <c r="K120" s="28"/>
      <c r="L120" s="28"/>
      <c r="M120" s="28"/>
      <c r="N120" s="28"/>
    </row>
    <row r="121" spans="3:14" ht="15.75" customHeight="1">
      <c r="C121" s="36"/>
      <c r="D121" s="36"/>
      <c r="E121" s="36"/>
      <c r="F121" s="29"/>
      <c r="G121" s="200"/>
      <c r="H121" s="29"/>
      <c r="I121" s="29"/>
      <c r="J121" s="28"/>
      <c r="K121" s="28"/>
      <c r="L121" s="28"/>
      <c r="M121" s="28"/>
      <c r="N121" s="28"/>
    </row>
    <row r="122" spans="3:14" ht="15.75" customHeight="1">
      <c r="C122" s="36"/>
      <c r="D122" s="36"/>
      <c r="E122" s="36"/>
      <c r="F122" s="29"/>
      <c r="G122" s="200"/>
      <c r="H122" s="29"/>
      <c r="I122" s="29"/>
      <c r="J122" s="28"/>
      <c r="K122" s="28"/>
      <c r="L122" s="28"/>
      <c r="M122" s="28"/>
      <c r="N122" s="28"/>
    </row>
    <row r="123" spans="3:14" ht="15.75" customHeight="1">
      <c r="C123" s="36"/>
      <c r="D123" s="36"/>
      <c r="E123" s="36"/>
      <c r="F123" s="29"/>
      <c r="G123" s="200"/>
      <c r="H123" s="29"/>
      <c r="I123" s="29"/>
      <c r="J123" s="28"/>
      <c r="K123" s="28"/>
      <c r="L123" s="28"/>
      <c r="M123" s="28"/>
      <c r="N123" s="28"/>
    </row>
    <row r="124" spans="3:14" ht="15.75" customHeight="1">
      <c r="C124" s="36"/>
      <c r="D124" s="36"/>
      <c r="E124" s="36"/>
      <c r="F124" s="29"/>
      <c r="G124" s="200"/>
      <c r="H124" s="29"/>
      <c r="I124" s="29"/>
      <c r="J124" s="28"/>
      <c r="K124" s="28"/>
      <c r="L124" s="28"/>
      <c r="M124" s="28"/>
      <c r="N124" s="28"/>
    </row>
    <row r="125" spans="3:14" ht="15.75" customHeight="1">
      <c r="C125" s="36"/>
      <c r="D125" s="36"/>
      <c r="E125" s="36"/>
      <c r="F125" s="29"/>
      <c r="G125" s="200"/>
      <c r="H125" s="29"/>
      <c r="I125" s="29"/>
      <c r="J125" s="28"/>
      <c r="K125" s="28"/>
      <c r="L125" s="28"/>
      <c r="M125" s="28"/>
      <c r="N125" s="28"/>
    </row>
    <row r="126" spans="3:14" ht="15.75" customHeight="1">
      <c r="C126" s="36"/>
      <c r="D126" s="36"/>
      <c r="E126" s="36"/>
      <c r="F126" s="29"/>
      <c r="G126" s="200"/>
      <c r="H126" s="29"/>
      <c r="I126" s="29"/>
      <c r="J126" s="28"/>
      <c r="K126" s="28"/>
      <c r="L126" s="28"/>
      <c r="M126" s="28"/>
      <c r="N126" s="28"/>
    </row>
    <row r="127" spans="3:14" ht="15.75" customHeight="1">
      <c r="C127" s="36"/>
      <c r="D127" s="36"/>
      <c r="E127" s="36"/>
      <c r="F127" s="29"/>
      <c r="G127" s="200"/>
      <c r="H127" s="29"/>
      <c r="I127" s="29"/>
      <c r="J127" s="28"/>
      <c r="K127" s="28"/>
      <c r="L127" s="28"/>
      <c r="M127" s="28"/>
      <c r="N127" s="28"/>
    </row>
    <row r="128" spans="3:14" ht="15.75" customHeight="1">
      <c r="C128" s="36"/>
      <c r="D128" s="36"/>
      <c r="E128" s="36"/>
      <c r="F128" s="29"/>
      <c r="G128" s="200"/>
      <c r="H128" s="29"/>
      <c r="I128" s="29"/>
      <c r="J128" s="28"/>
      <c r="K128" s="28"/>
      <c r="L128" s="28"/>
      <c r="M128" s="28"/>
      <c r="N128" s="28"/>
    </row>
    <row r="129" spans="3:14" ht="15.75" customHeight="1">
      <c r="C129" s="36"/>
      <c r="D129" s="36"/>
      <c r="E129" s="36"/>
      <c r="F129" s="29"/>
      <c r="G129" s="200"/>
      <c r="H129" s="29"/>
      <c r="I129" s="29"/>
      <c r="J129" s="28"/>
      <c r="K129" s="28"/>
      <c r="L129" s="28"/>
      <c r="M129" s="28"/>
      <c r="N129" s="28"/>
    </row>
    <row r="130" spans="3:14" ht="15.75" customHeight="1">
      <c r="C130" s="36"/>
      <c r="D130" s="36"/>
      <c r="E130" s="36"/>
      <c r="F130" s="29"/>
      <c r="G130" s="200"/>
      <c r="H130" s="29"/>
      <c r="I130" s="29"/>
      <c r="J130" s="28"/>
      <c r="K130" s="28"/>
      <c r="L130" s="28"/>
      <c r="M130" s="28"/>
      <c r="N130" s="28"/>
    </row>
    <row r="131" spans="3:14" ht="15.75" customHeight="1">
      <c r="C131" s="36"/>
      <c r="D131" s="36"/>
      <c r="E131" s="36"/>
      <c r="F131" s="29"/>
      <c r="G131" s="200"/>
      <c r="H131" s="29"/>
      <c r="I131" s="29"/>
      <c r="J131" s="28"/>
      <c r="K131" s="28"/>
      <c r="L131" s="28"/>
      <c r="M131" s="28"/>
      <c r="N131" s="28"/>
    </row>
    <row r="132" spans="3:14" ht="15.75" customHeight="1">
      <c r="C132" s="36"/>
      <c r="D132" s="36"/>
      <c r="E132" s="36"/>
      <c r="F132" s="29"/>
      <c r="G132" s="200"/>
      <c r="H132" s="29"/>
      <c r="I132" s="29"/>
      <c r="J132" s="28"/>
      <c r="K132" s="28"/>
      <c r="L132" s="28"/>
      <c r="M132" s="28"/>
      <c r="N132" s="28"/>
    </row>
    <row r="133" spans="3:14" ht="15.75" customHeight="1">
      <c r="C133" s="36"/>
      <c r="D133" s="36"/>
      <c r="E133" s="36"/>
      <c r="F133" s="29"/>
      <c r="G133" s="200"/>
      <c r="H133" s="29"/>
      <c r="I133" s="29"/>
      <c r="J133" s="28"/>
      <c r="K133" s="28"/>
      <c r="L133" s="28"/>
      <c r="M133" s="28"/>
      <c r="N133" s="28"/>
    </row>
    <row r="134" spans="3:14" ht="15.75" customHeight="1">
      <c r="C134" s="36"/>
      <c r="D134" s="36"/>
      <c r="E134" s="36"/>
      <c r="F134" s="29"/>
      <c r="G134" s="200"/>
      <c r="H134" s="29"/>
      <c r="I134" s="29"/>
      <c r="J134" s="28"/>
      <c r="K134" s="28"/>
      <c r="L134" s="28"/>
      <c r="M134" s="28"/>
      <c r="N134" s="28"/>
    </row>
    <row r="135" spans="3:14" ht="15.75" customHeight="1">
      <c r="C135" s="36"/>
      <c r="D135" s="36"/>
      <c r="E135" s="36"/>
      <c r="F135" s="29"/>
      <c r="G135" s="200"/>
      <c r="H135" s="29"/>
      <c r="I135" s="29"/>
      <c r="J135" s="28"/>
      <c r="K135" s="28"/>
      <c r="L135" s="28"/>
      <c r="M135" s="28"/>
      <c r="N135" s="28"/>
    </row>
    <row r="136" spans="3:14" ht="15.75" customHeight="1">
      <c r="C136" s="36"/>
      <c r="D136" s="36"/>
      <c r="E136" s="36"/>
      <c r="F136" s="29"/>
      <c r="G136" s="200"/>
      <c r="H136" s="29"/>
      <c r="I136" s="29"/>
      <c r="J136" s="28"/>
      <c r="K136" s="28"/>
      <c r="L136" s="28"/>
      <c r="M136" s="28"/>
      <c r="N136" s="28"/>
    </row>
    <row r="137" spans="3:14" ht="15.75" customHeight="1">
      <c r="C137" s="36"/>
      <c r="D137" s="36"/>
      <c r="E137" s="36"/>
      <c r="F137" s="29"/>
      <c r="G137" s="200"/>
      <c r="H137" s="29"/>
      <c r="I137" s="29"/>
      <c r="J137" s="28"/>
      <c r="K137" s="28"/>
      <c r="L137" s="28"/>
      <c r="M137" s="28"/>
      <c r="N137" s="28"/>
    </row>
    <row r="138" spans="3:14" ht="15.75" customHeight="1">
      <c r="C138" s="36"/>
      <c r="D138" s="36"/>
      <c r="E138" s="36"/>
      <c r="F138" s="29"/>
      <c r="G138" s="200"/>
      <c r="H138" s="29"/>
      <c r="I138" s="29"/>
      <c r="J138" s="28"/>
      <c r="K138" s="28"/>
      <c r="L138" s="28"/>
      <c r="M138" s="28"/>
      <c r="N138" s="28"/>
    </row>
    <row r="139" spans="3:14" ht="15.75" customHeight="1">
      <c r="C139" s="36"/>
      <c r="D139" s="36"/>
      <c r="E139" s="36"/>
      <c r="F139" s="29"/>
      <c r="G139" s="200"/>
      <c r="H139" s="29"/>
      <c r="I139" s="29"/>
      <c r="J139" s="28"/>
      <c r="K139" s="28"/>
      <c r="L139" s="28"/>
      <c r="M139" s="28"/>
      <c r="N139" s="28"/>
    </row>
    <row r="140" spans="3:14" ht="15.75" customHeight="1">
      <c r="C140" s="36"/>
      <c r="D140" s="36"/>
      <c r="E140" s="36"/>
      <c r="F140" s="29"/>
      <c r="G140" s="200"/>
      <c r="H140" s="29"/>
      <c r="I140" s="29"/>
      <c r="J140" s="28"/>
      <c r="K140" s="28"/>
      <c r="L140" s="28"/>
      <c r="M140" s="28"/>
      <c r="N140" s="28"/>
    </row>
    <row r="141" spans="3:14" ht="15.75" customHeight="1">
      <c r="C141" s="36"/>
      <c r="D141" s="36"/>
      <c r="E141" s="36"/>
      <c r="F141" s="29"/>
      <c r="G141" s="200"/>
      <c r="H141" s="29"/>
      <c r="I141" s="29"/>
      <c r="J141" s="28"/>
      <c r="K141" s="28"/>
      <c r="L141" s="28"/>
      <c r="M141" s="28"/>
      <c r="N141" s="28"/>
    </row>
    <row r="142" spans="3:14" ht="15.75" customHeight="1">
      <c r="C142" s="36"/>
      <c r="D142" s="36"/>
      <c r="E142" s="36"/>
      <c r="F142" s="29"/>
      <c r="G142" s="200"/>
      <c r="H142" s="29"/>
      <c r="I142" s="29"/>
      <c r="J142" s="28"/>
      <c r="K142" s="28"/>
      <c r="L142" s="28"/>
      <c r="M142" s="28"/>
      <c r="N142" s="28"/>
    </row>
    <row r="143" spans="3:14" ht="15.75" customHeight="1">
      <c r="C143" s="36"/>
      <c r="D143" s="36"/>
      <c r="E143" s="36"/>
      <c r="F143" s="29"/>
      <c r="G143" s="200"/>
      <c r="H143" s="29"/>
      <c r="I143" s="29"/>
      <c r="J143" s="28"/>
      <c r="K143" s="28"/>
      <c r="L143" s="28"/>
      <c r="M143" s="28"/>
      <c r="N143" s="28"/>
    </row>
    <row r="144" spans="3:14" ht="15.75" customHeight="1">
      <c r="C144" s="36"/>
      <c r="D144" s="36"/>
      <c r="E144" s="36"/>
      <c r="F144" s="29"/>
      <c r="G144" s="200"/>
      <c r="H144" s="29"/>
      <c r="I144" s="29"/>
      <c r="J144" s="28"/>
      <c r="K144" s="28"/>
      <c r="L144" s="28"/>
      <c r="M144" s="28"/>
      <c r="N144" s="28"/>
    </row>
    <row r="145" spans="3:14" ht="15.75" customHeight="1">
      <c r="C145" s="36"/>
      <c r="D145" s="36"/>
      <c r="E145" s="36"/>
      <c r="F145" s="29"/>
      <c r="G145" s="200"/>
      <c r="H145" s="29"/>
      <c r="I145" s="29"/>
      <c r="J145" s="28"/>
      <c r="K145" s="28"/>
      <c r="L145" s="28"/>
      <c r="M145" s="28"/>
      <c r="N145" s="28"/>
    </row>
    <row r="146" spans="3:14" ht="15.75" customHeight="1">
      <c r="C146" s="36"/>
      <c r="D146" s="36"/>
      <c r="E146" s="36"/>
      <c r="F146" s="29"/>
      <c r="G146" s="200"/>
      <c r="H146" s="29"/>
      <c r="I146" s="29"/>
      <c r="J146" s="28"/>
      <c r="K146" s="28"/>
      <c r="L146" s="28"/>
      <c r="M146" s="28"/>
      <c r="N146" s="28"/>
    </row>
    <row r="147" spans="3:14" ht="15.75" customHeight="1">
      <c r="C147" s="36"/>
      <c r="D147" s="36"/>
      <c r="E147" s="36"/>
      <c r="F147" s="29"/>
      <c r="G147" s="200"/>
      <c r="H147" s="29"/>
      <c r="I147" s="29"/>
      <c r="J147" s="28"/>
      <c r="K147" s="28"/>
      <c r="L147" s="28"/>
      <c r="M147" s="28"/>
      <c r="N147" s="28"/>
    </row>
    <row r="148" spans="3:14" ht="15.75" customHeight="1">
      <c r="C148" s="36"/>
      <c r="D148" s="36"/>
      <c r="E148" s="36"/>
      <c r="F148" s="29"/>
      <c r="G148" s="200"/>
      <c r="H148" s="29"/>
      <c r="I148" s="29"/>
      <c r="J148" s="28"/>
      <c r="K148" s="28"/>
      <c r="L148" s="28"/>
      <c r="M148" s="28"/>
      <c r="N148" s="28"/>
    </row>
    <row r="149" spans="3:14" ht="15.75" customHeight="1">
      <c r="C149" s="36"/>
      <c r="D149" s="36"/>
      <c r="E149" s="36"/>
      <c r="F149" s="29"/>
      <c r="G149" s="200"/>
      <c r="H149" s="29"/>
      <c r="I149" s="29"/>
      <c r="J149" s="28"/>
      <c r="K149" s="28"/>
      <c r="L149" s="28"/>
      <c r="M149" s="28"/>
      <c r="N149" s="28"/>
    </row>
    <row r="150" spans="3:14" ht="15.75" customHeight="1">
      <c r="C150" s="36"/>
      <c r="D150" s="36"/>
      <c r="E150" s="36"/>
      <c r="F150" s="29"/>
      <c r="G150" s="200"/>
      <c r="H150" s="29"/>
      <c r="I150" s="29"/>
      <c r="J150" s="28"/>
      <c r="K150" s="28"/>
      <c r="L150" s="28"/>
      <c r="M150" s="28"/>
      <c r="N150" s="28"/>
    </row>
    <row r="151" spans="3:14" ht="15.75" customHeight="1">
      <c r="C151" s="36"/>
      <c r="D151" s="36"/>
      <c r="E151" s="36"/>
      <c r="F151" s="29"/>
      <c r="G151" s="200"/>
      <c r="H151" s="29"/>
      <c r="I151" s="29"/>
      <c r="J151" s="28"/>
      <c r="K151" s="28"/>
      <c r="L151" s="28"/>
      <c r="M151" s="28"/>
      <c r="N151" s="28"/>
    </row>
    <row r="152" spans="3:14" ht="15.75" customHeight="1">
      <c r="C152" s="36"/>
      <c r="D152" s="36"/>
      <c r="E152" s="36"/>
      <c r="F152" s="29"/>
      <c r="G152" s="200"/>
      <c r="H152" s="29"/>
      <c r="I152" s="29"/>
      <c r="J152" s="28"/>
      <c r="K152" s="28"/>
      <c r="L152" s="28"/>
      <c r="M152" s="28"/>
      <c r="N152" s="28"/>
    </row>
    <row r="153" spans="3:14" ht="15.75" customHeight="1">
      <c r="C153" s="36"/>
      <c r="D153" s="36"/>
      <c r="E153" s="36"/>
      <c r="F153" s="29"/>
      <c r="G153" s="200"/>
      <c r="H153" s="29"/>
      <c r="I153" s="29"/>
      <c r="J153" s="28"/>
      <c r="K153" s="28"/>
      <c r="L153" s="28"/>
      <c r="M153" s="28"/>
      <c r="N153" s="28"/>
    </row>
    <row r="154" spans="3:14" ht="15.75" customHeight="1">
      <c r="C154" s="36"/>
      <c r="D154" s="36"/>
      <c r="E154" s="36"/>
      <c r="F154" s="29"/>
      <c r="G154" s="200"/>
      <c r="H154" s="29"/>
      <c r="I154" s="29"/>
      <c r="J154" s="28"/>
      <c r="K154" s="28"/>
      <c r="L154" s="28"/>
      <c r="M154" s="28"/>
      <c r="N154" s="28"/>
    </row>
    <row r="155" spans="3:14" ht="15.75" customHeight="1">
      <c r="C155" s="36"/>
      <c r="D155" s="36"/>
      <c r="E155" s="36"/>
      <c r="F155" s="29"/>
      <c r="G155" s="200"/>
      <c r="H155" s="29"/>
      <c r="I155" s="29"/>
      <c r="J155" s="28"/>
      <c r="K155" s="28"/>
      <c r="L155" s="28"/>
      <c r="M155" s="28"/>
      <c r="N155" s="28"/>
    </row>
    <row r="156" spans="3:14" ht="15.75" customHeight="1">
      <c r="C156" s="36"/>
      <c r="D156" s="36"/>
      <c r="E156" s="36"/>
      <c r="F156" s="29"/>
      <c r="G156" s="200"/>
      <c r="H156" s="29"/>
      <c r="I156" s="29"/>
      <c r="J156" s="28"/>
      <c r="K156" s="28"/>
      <c r="L156" s="28"/>
      <c r="M156" s="28"/>
      <c r="N156" s="28"/>
    </row>
    <row r="157" spans="3:14" ht="15.75" customHeight="1">
      <c r="C157" s="36"/>
      <c r="D157" s="36"/>
      <c r="E157" s="36"/>
      <c r="F157" s="29"/>
      <c r="G157" s="200"/>
      <c r="H157" s="29"/>
      <c r="I157" s="29"/>
      <c r="J157" s="28"/>
      <c r="K157" s="28"/>
      <c r="L157" s="28"/>
      <c r="M157" s="28"/>
      <c r="N157" s="28"/>
    </row>
    <row r="158" spans="3:14" ht="15.75" customHeight="1">
      <c r="C158" s="36"/>
      <c r="D158" s="36"/>
      <c r="E158" s="36"/>
      <c r="F158" s="29"/>
      <c r="G158" s="200"/>
      <c r="H158" s="29"/>
      <c r="I158" s="29"/>
      <c r="J158" s="28"/>
      <c r="K158" s="28"/>
      <c r="L158" s="28"/>
      <c r="M158" s="28"/>
      <c r="N158" s="28"/>
    </row>
    <row r="159" spans="3:14" ht="15.75" customHeight="1">
      <c r="C159" s="36"/>
      <c r="D159" s="36"/>
      <c r="E159" s="36"/>
      <c r="F159" s="29"/>
      <c r="G159" s="200"/>
      <c r="H159" s="29"/>
      <c r="I159" s="29"/>
      <c r="J159" s="28"/>
      <c r="K159" s="28"/>
      <c r="L159" s="28"/>
      <c r="M159" s="28"/>
      <c r="N159" s="28"/>
    </row>
    <row r="160" spans="3:14" ht="15.75" customHeight="1">
      <c r="C160" s="36"/>
      <c r="D160" s="36"/>
      <c r="E160" s="36"/>
      <c r="F160" s="29"/>
      <c r="G160" s="200"/>
      <c r="H160" s="29"/>
      <c r="I160" s="29"/>
      <c r="J160" s="28"/>
      <c r="K160" s="28"/>
      <c r="L160" s="28"/>
      <c r="M160" s="28"/>
      <c r="N160" s="28"/>
    </row>
    <row r="161" spans="3:14" ht="15.75" customHeight="1">
      <c r="C161" s="36"/>
      <c r="D161" s="36"/>
      <c r="E161" s="36"/>
      <c r="F161" s="29"/>
      <c r="G161" s="200"/>
      <c r="H161" s="29"/>
      <c r="I161" s="29"/>
      <c r="J161" s="28"/>
      <c r="K161" s="28"/>
      <c r="L161" s="28"/>
      <c r="M161" s="28"/>
      <c r="N161" s="28"/>
    </row>
    <row r="162" spans="3:14" ht="15.75" customHeight="1">
      <c r="C162" s="36"/>
      <c r="D162" s="36"/>
      <c r="E162" s="36"/>
      <c r="F162" s="29"/>
      <c r="G162" s="200"/>
      <c r="H162" s="29"/>
      <c r="I162" s="29"/>
      <c r="J162" s="28"/>
      <c r="K162" s="28"/>
      <c r="L162" s="28"/>
      <c r="M162" s="28"/>
      <c r="N162" s="28"/>
    </row>
    <row r="163" spans="3:14" ht="15.75" customHeight="1">
      <c r="C163" s="36"/>
      <c r="D163" s="36"/>
      <c r="E163" s="36"/>
      <c r="F163" s="29"/>
      <c r="G163" s="200"/>
      <c r="H163" s="29"/>
      <c r="I163" s="29"/>
      <c r="J163" s="28"/>
      <c r="K163" s="28"/>
      <c r="L163" s="28"/>
      <c r="M163" s="28"/>
      <c r="N163" s="28"/>
    </row>
    <row r="164" spans="3:14" ht="15.75" customHeight="1">
      <c r="C164" s="36"/>
      <c r="D164" s="36"/>
      <c r="E164" s="36"/>
      <c r="F164" s="29"/>
      <c r="G164" s="200"/>
      <c r="H164" s="29"/>
      <c r="I164" s="29"/>
      <c r="J164" s="28"/>
      <c r="K164" s="28"/>
      <c r="L164" s="28"/>
      <c r="M164" s="28"/>
      <c r="N164" s="28"/>
    </row>
    <row r="165" spans="3:14" ht="15.75" customHeight="1">
      <c r="C165" s="36"/>
      <c r="D165" s="36"/>
      <c r="E165" s="36"/>
      <c r="F165" s="29"/>
      <c r="G165" s="200"/>
      <c r="H165" s="29"/>
      <c r="I165" s="29"/>
      <c r="J165" s="28"/>
      <c r="K165" s="28"/>
      <c r="L165" s="28"/>
      <c r="M165" s="28"/>
      <c r="N165" s="28"/>
    </row>
    <row r="166" spans="3:14" ht="15.75" customHeight="1">
      <c r="C166" s="36"/>
      <c r="D166" s="36"/>
      <c r="E166" s="36"/>
      <c r="F166" s="29"/>
      <c r="G166" s="200"/>
      <c r="H166" s="29"/>
      <c r="I166" s="29"/>
      <c r="J166" s="28"/>
      <c r="K166" s="28"/>
      <c r="L166" s="28"/>
      <c r="M166" s="28"/>
      <c r="N166" s="28"/>
    </row>
    <row r="167" spans="3:14" ht="15.75" customHeight="1">
      <c r="C167" s="36"/>
      <c r="D167" s="36"/>
      <c r="E167" s="36"/>
      <c r="F167" s="29"/>
      <c r="G167" s="200"/>
      <c r="H167" s="29"/>
      <c r="I167" s="29"/>
      <c r="J167" s="28"/>
      <c r="K167" s="28"/>
      <c r="L167" s="28"/>
      <c r="M167" s="28"/>
      <c r="N167" s="28"/>
    </row>
    <row r="168" spans="3:14" ht="15.75" customHeight="1">
      <c r="C168" s="36"/>
      <c r="D168" s="36"/>
      <c r="E168" s="36"/>
      <c r="F168" s="29"/>
      <c r="G168" s="200"/>
      <c r="H168" s="29"/>
      <c r="I168" s="29"/>
      <c r="J168" s="28"/>
      <c r="K168" s="28"/>
      <c r="L168" s="28"/>
      <c r="M168" s="28"/>
      <c r="N168" s="28"/>
    </row>
    <row r="169" spans="3:14" ht="15.75" customHeight="1">
      <c r="C169" s="36"/>
      <c r="D169" s="36"/>
      <c r="E169" s="36"/>
      <c r="F169" s="29"/>
      <c r="G169" s="200"/>
      <c r="H169" s="29"/>
      <c r="I169" s="29"/>
      <c r="J169" s="28"/>
      <c r="K169" s="28"/>
      <c r="L169" s="28"/>
      <c r="M169" s="28"/>
      <c r="N169" s="28"/>
    </row>
    <row r="170" spans="3:14" ht="15.75" customHeight="1">
      <c r="C170" s="36"/>
      <c r="D170" s="36"/>
      <c r="E170" s="36"/>
      <c r="F170" s="29"/>
      <c r="G170" s="200"/>
      <c r="H170" s="29"/>
      <c r="I170" s="29"/>
      <c r="J170" s="28"/>
      <c r="K170" s="28"/>
      <c r="L170" s="28"/>
      <c r="M170" s="28"/>
      <c r="N170" s="28"/>
    </row>
    <row r="171" spans="3:14" ht="15.75" customHeight="1">
      <c r="C171" s="36"/>
      <c r="D171" s="36"/>
      <c r="E171" s="36"/>
      <c r="F171" s="29"/>
      <c r="G171" s="200"/>
      <c r="H171" s="29"/>
      <c r="I171" s="29"/>
      <c r="J171" s="28"/>
      <c r="K171" s="28"/>
      <c r="L171" s="28"/>
      <c r="M171" s="28"/>
      <c r="N171" s="28"/>
    </row>
    <row r="172" spans="3:14" ht="15.75" customHeight="1">
      <c r="C172" s="36"/>
      <c r="D172" s="36"/>
      <c r="E172" s="36"/>
      <c r="F172" s="29"/>
      <c r="G172" s="200"/>
      <c r="H172" s="29"/>
      <c r="I172" s="29"/>
      <c r="J172" s="28"/>
      <c r="K172" s="28"/>
      <c r="L172" s="28"/>
      <c r="M172" s="28"/>
      <c r="N172" s="28"/>
    </row>
    <row r="173" spans="3:14" ht="15.75" customHeight="1">
      <c r="C173" s="36"/>
      <c r="D173" s="36"/>
      <c r="E173" s="36"/>
      <c r="F173" s="29"/>
      <c r="G173" s="200"/>
      <c r="H173" s="29"/>
      <c r="I173" s="29"/>
      <c r="J173" s="28"/>
      <c r="K173" s="28"/>
      <c r="L173" s="28"/>
      <c r="M173" s="28"/>
      <c r="N173" s="28"/>
    </row>
    <row r="174" spans="3:14" ht="15.75" customHeight="1">
      <c r="C174" s="36"/>
      <c r="D174" s="36"/>
      <c r="E174" s="36"/>
      <c r="F174" s="29"/>
      <c r="G174" s="200"/>
      <c r="H174" s="29"/>
      <c r="I174" s="29"/>
      <c r="J174" s="28"/>
      <c r="K174" s="28"/>
      <c r="L174" s="28"/>
      <c r="M174" s="28"/>
      <c r="N174" s="28"/>
    </row>
    <row r="175" spans="3:14" ht="15.75" customHeight="1">
      <c r="C175" s="36"/>
      <c r="D175" s="36"/>
      <c r="E175" s="36"/>
      <c r="F175" s="29"/>
      <c r="G175" s="200"/>
      <c r="H175" s="29"/>
      <c r="I175" s="29"/>
      <c r="J175" s="28"/>
      <c r="K175" s="28"/>
      <c r="L175" s="28"/>
      <c r="M175" s="28"/>
      <c r="N175" s="28"/>
    </row>
    <row r="176" spans="3:14" ht="15.75" customHeight="1">
      <c r="C176" s="36"/>
      <c r="D176" s="36"/>
      <c r="E176" s="36"/>
      <c r="F176" s="29"/>
      <c r="G176" s="200"/>
      <c r="H176" s="29"/>
      <c r="I176" s="29"/>
      <c r="J176" s="28"/>
      <c r="K176" s="28"/>
      <c r="L176" s="28"/>
      <c r="M176" s="28"/>
      <c r="N176" s="28"/>
    </row>
    <row r="177" spans="3:14" ht="15.75" customHeight="1">
      <c r="C177" s="36"/>
      <c r="D177" s="36"/>
      <c r="E177" s="36"/>
      <c r="F177" s="29"/>
      <c r="G177" s="200"/>
      <c r="H177" s="29"/>
      <c r="I177" s="29"/>
      <c r="J177" s="28"/>
      <c r="K177" s="28"/>
      <c r="L177" s="28"/>
      <c r="M177" s="28"/>
      <c r="N177" s="28"/>
    </row>
    <row r="178" spans="3:14" ht="15.75" customHeight="1">
      <c r="C178" s="36"/>
      <c r="D178" s="36"/>
      <c r="E178" s="36"/>
      <c r="F178" s="29"/>
      <c r="G178" s="200"/>
      <c r="H178" s="29"/>
      <c r="I178" s="29"/>
      <c r="J178" s="28"/>
      <c r="K178" s="28"/>
      <c r="L178" s="28"/>
      <c r="M178" s="28"/>
      <c r="N178" s="28"/>
    </row>
    <row r="179" spans="3:14" ht="15.75" customHeight="1">
      <c r="C179" s="36"/>
      <c r="D179" s="36"/>
      <c r="E179" s="36"/>
      <c r="F179" s="29"/>
      <c r="G179" s="200"/>
      <c r="H179" s="29"/>
      <c r="I179" s="29"/>
      <c r="J179" s="28"/>
      <c r="K179" s="28"/>
      <c r="L179" s="28"/>
      <c r="M179" s="28"/>
      <c r="N179" s="28"/>
    </row>
    <row r="180" spans="3:14" ht="15.75" customHeight="1">
      <c r="C180" s="36"/>
      <c r="D180" s="36"/>
      <c r="E180" s="36"/>
      <c r="F180" s="29"/>
      <c r="G180" s="200"/>
      <c r="H180" s="29"/>
      <c r="I180" s="29"/>
      <c r="J180" s="28"/>
      <c r="K180" s="28"/>
      <c r="L180" s="28"/>
      <c r="M180" s="28"/>
      <c r="N180" s="28"/>
    </row>
    <row r="181" spans="3:14" ht="15.75" customHeight="1">
      <c r="C181" s="36"/>
      <c r="D181" s="36"/>
      <c r="E181" s="36"/>
      <c r="F181" s="29"/>
      <c r="G181" s="200"/>
      <c r="H181" s="29"/>
      <c r="I181" s="29"/>
      <c r="J181" s="28"/>
      <c r="K181" s="28"/>
      <c r="L181" s="28"/>
      <c r="M181" s="28"/>
      <c r="N181" s="28"/>
    </row>
    <row r="182" spans="3:14" ht="15.75" customHeight="1">
      <c r="C182" s="36"/>
      <c r="D182" s="36"/>
      <c r="E182" s="36"/>
      <c r="F182" s="29"/>
      <c r="G182" s="200"/>
      <c r="H182" s="29"/>
      <c r="I182" s="29"/>
      <c r="J182" s="28"/>
      <c r="K182" s="28"/>
      <c r="L182" s="28"/>
      <c r="M182" s="28"/>
      <c r="N182" s="28"/>
    </row>
    <row r="183" spans="3:14" ht="15.75" customHeight="1">
      <c r="C183" s="36"/>
      <c r="D183" s="36"/>
      <c r="E183" s="36"/>
      <c r="F183" s="29"/>
      <c r="G183" s="200"/>
      <c r="H183" s="29"/>
      <c r="I183" s="29"/>
      <c r="J183" s="28"/>
      <c r="K183" s="28"/>
      <c r="L183" s="28"/>
      <c r="M183" s="28"/>
      <c r="N183" s="28"/>
    </row>
    <row r="184" spans="3:14" ht="15.75" customHeight="1">
      <c r="C184" s="36"/>
      <c r="D184" s="36"/>
      <c r="E184" s="36"/>
      <c r="F184" s="29"/>
      <c r="G184" s="200"/>
      <c r="H184" s="29"/>
      <c r="I184" s="29"/>
      <c r="J184" s="28"/>
      <c r="K184" s="28"/>
      <c r="L184" s="28"/>
      <c r="M184" s="28"/>
      <c r="N184" s="28"/>
    </row>
    <row r="185" spans="3:14" ht="15.75" customHeight="1">
      <c r="C185" s="36"/>
      <c r="D185" s="36"/>
      <c r="E185" s="36"/>
      <c r="F185" s="29"/>
      <c r="G185" s="200"/>
      <c r="H185" s="29"/>
      <c r="I185" s="29"/>
      <c r="J185" s="28"/>
      <c r="K185" s="28"/>
      <c r="L185" s="28"/>
      <c r="M185" s="28"/>
      <c r="N185" s="28"/>
    </row>
    <row r="186" spans="3:14" ht="15.75" customHeight="1">
      <c r="C186" s="36"/>
      <c r="D186" s="36"/>
      <c r="E186" s="36"/>
      <c r="F186" s="29"/>
      <c r="G186" s="200"/>
      <c r="H186" s="29"/>
      <c r="I186" s="29"/>
      <c r="J186" s="28"/>
      <c r="K186" s="28"/>
      <c r="L186" s="28"/>
      <c r="M186" s="28"/>
      <c r="N186" s="28"/>
    </row>
    <row r="187" spans="3:14" ht="15.75" customHeight="1">
      <c r="C187" s="36"/>
      <c r="D187" s="36"/>
      <c r="E187" s="36"/>
      <c r="F187" s="29"/>
      <c r="G187" s="200"/>
      <c r="H187" s="29"/>
      <c r="I187" s="29"/>
      <c r="J187" s="28"/>
      <c r="K187" s="28"/>
      <c r="L187" s="28"/>
      <c r="M187" s="28"/>
      <c r="N187" s="28"/>
    </row>
    <row r="188" spans="3:14" ht="15.75" customHeight="1">
      <c r="C188" s="36"/>
      <c r="D188" s="36"/>
      <c r="E188" s="36"/>
      <c r="F188" s="29"/>
      <c r="G188" s="200"/>
      <c r="H188" s="29"/>
      <c r="I188" s="29"/>
      <c r="J188" s="28"/>
      <c r="K188" s="28"/>
      <c r="L188" s="28"/>
      <c r="M188" s="28"/>
      <c r="N188" s="28"/>
    </row>
    <row r="189" spans="3:14" ht="15.75" customHeight="1">
      <c r="C189" s="36"/>
      <c r="D189" s="36"/>
      <c r="E189" s="36"/>
      <c r="F189" s="29"/>
      <c r="G189" s="200"/>
      <c r="H189" s="29"/>
      <c r="I189" s="29"/>
      <c r="J189" s="28"/>
      <c r="K189" s="28"/>
      <c r="L189" s="28"/>
      <c r="M189" s="28"/>
      <c r="N189" s="28"/>
    </row>
    <row r="190" spans="3:14" ht="15.75" customHeight="1">
      <c r="C190" s="36"/>
      <c r="D190" s="36"/>
      <c r="E190" s="36"/>
      <c r="F190" s="29"/>
      <c r="G190" s="200"/>
      <c r="H190" s="29"/>
      <c r="I190" s="29"/>
      <c r="J190" s="28"/>
      <c r="K190" s="28"/>
      <c r="L190" s="28"/>
      <c r="M190" s="28"/>
      <c r="N190" s="28"/>
    </row>
    <row r="191" spans="3:14" ht="15.75" customHeight="1">
      <c r="C191" s="36"/>
      <c r="D191" s="36"/>
      <c r="E191" s="36"/>
      <c r="F191" s="29"/>
      <c r="G191" s="200"/>
      <c r="H191" s="29"/>
      <c r="I191" s="29"/>
      <c r="J191" s="28"/>
      <c r="K191" s="28"/>
      <c r="L191" s="28"/>
      <c r="M191" s="28"/>
      <c r="N191" s="28"/>
    </row>
    <row r="192" spans="3:14" ht="15.75" customHeight="1">
      <c r="C192" s="36"/>
      <c r="D192" s="36"/>
      <c r="E192" s="36"/>
      <c r="F192" s="29"/>
      <c r="G192" s="200"/>
      <c r="H192" s="29"/>
      <c r="I192" s="29"/>
      <c r="J192" s="28"/>
      <c r="K192" s="28"/>
      <c r="L192" s="28"/>
      <c r="M192" s="28"/>
      <c r="N192" s="28"/>
    </row>
    <row r="193" spans="3:14" ht="15.75" customHeight="1">
      <c r="C193" s="36"/>
      <c r="D193" s="36"/>
      <c r="E193" s="36"/>
      <c r="F193" s="29"/>
      <c r="G193" s="200"/>
      <c r="H193" s="29"/>
      <c r="I193" s="29"/>
      <c r="J193" s="28"/>
      <c r="K193" s="28"/>
      <c r="L193" s="28"/>
      <c r="M193" s="28"/>
      <c r="N193" s="28"/>
    </row>
    <row r="194" spans="3:14" ht="15.75" customHeight="1">
      <c r="C194" s="36"/>
      <c r="D194" s="36"/>
      <c r="E194" s="36"/>
      <c r="F194" s="29"/>
      <c r="G194" s="200"/>
      <c r="H194" s="29"/>
      <c r="I194" s="29"/>
      <c r="J194" s="28"/>
      <c r="K194" s="28"/>
      <c r="L194" s="28"/>
      <c r="M194" s="28"/>
      <c r="N194" s="28"/>
    </row>
    <row r="195" spans="3:14" ht="15.75" customHeight="1">
      <c r="C195" s="36"/>
      <c r="D195" s="36"/>
      <c r="E195" s="36"/>
      <c r="F195" s="29"/>
      <c r="G195" s="200"/>
      <c r="H195" s="29"/>
      <c r="I195" s="29"/>
      <c r="J195" s="28"/>
      <c r="K195" s="28"/>
      <c r="L195" s="28"/>
      <c r="M195" s="28"/>
      <c r="N195" s="28"/>
    </row>
    <row r="196" spans="3:14" ht="15.75" customHeight="1">
      <c r="C196" s="36"/>
      <c r="D196" s="36"/>
      <c r="E196" s="36"/>
      <c r="F196" s="29"/>
      <c r="G196" s="200"/>
      <c r="H196" s="29"/>
      <c r="I196" s="29"/>
      <c r="J196" s="28"/>
      <c r="K196" s="28"/>
      <c r="L196" s="28"/>
      <c r="M196" s="28"/>
      <c r="N196" s="28"/>
    </row>
    <row r="197" spans="3:14" ht="15.75" customHeight="1">
      <c r="C197" s="36"/>
      <c r="D197" s="36"/>
      <c r="E197" s="36"/>
      <c r="F197" s="29"/>
      <c r="G197" s="200"/>
      <c r="H197" s="29"/>
      <c r="I197" s="29"/>
      <c r="J197" s="28"/>
      <c r="K197" s="28"/>
      <c r="L197" s="28"/>
      <c r="M197" s="28"/>
      <c r="N197" s="28"/>
    </row>
    <row r="198" spans="3:14" ht="15.75" customHeight="1">
      <c r="C198" s="36"/>
      <c r="D198" s="36"/>
      <c r="E198" s="36"/>
      <c r="F198" s="29"/>
      <c r="G198" s="200"/>
      <c r="H198" s="29"/>
      <c r="I198" s="29"/>
      <c r="J198" s="28"/>
      <c r="K198" s="28"/>
      <c r="L198" s="28"/>
      <c r="M198" s="28"/>
      <c r="N198" s="28"/>
    </row>
    <row r="199" spans="3:14" ht="15.75" customHeight="1">
      <c r="C199" s="36"/>
      <c r="D199" s="36"/>
      <c r="E199" s="36"/>
      <c r="F199" s="29"/>
      <c r="G199" s="200"/>
      <c r="H199" s="29"/>
      <c r="I199" s="29"/>
      <c r="J199" s="28"/>
      <c r="K199" s="28"/>
      <c r="L199" s="28"/>
      <c r="M199" s="28"/>
      <c r="N199" s="28"/>
    </row>
    <row r="200" spans="3:14" ht="15.75" customHeight="1">
      <c r="C200" s="36"/>
      <c r="D200" s="36"/>
      <c r="E200" s="36"/>
      <c r="F200" s="29"/>
      <c r="G200" s="200"/>
      <c r="H200" s="29"/>
      <c r="I200" s="29"/>
      <c r="J200" s="28"/>
      <c r="K200" s="28"/>
      <c r="L200" s="28"/>
      <c r="M200" s="28"/>
      <c r="N200" s="28"/>
    </row>
    <row r="201" spans="3:14" ht="15.75" customHeight="1">
      <c r="C201" s="36"/>
      <c r="D201" s="36"/>
      <c r="E201" s="36"/>
      <c r="F201" s="29"/>
      <c r="G201" s="200"/>
      <c r="H201" s="29"/>
      <c r="I201" s="29"/>
      <c r="J201" s="28"/>
      <c r="K201" s="28"/>
      <c r="L201" s="28"/>
      <c r="M201" s="28"/>
      <c r="N201" s="28"/>
    </row>
    <row r="202" spans="3:14" ht="15.75" customHeight="1">
      <c r="C202" s="36"/>
      <c r="D202" s="36"/>
      <c r="E202" s="36"/>
      <c r="F202" s="29"/>
      <c r="G202" s="200"/>
      <c r="H202" s="29"/>
      <c r="I202" s="29"/>
      <c r="J202" s="28"/>
      <c r="K202" s="28"/>
      <c r="L202" s="28"/>
      <c r="M202" s="28"/>
      <c r="N202" s="28"/>
    </row>
    <row r="203" spans="3:14" ht="15.75" customHeight="1">
      <c r="C203" s="36"/>
      <c r="D203" s="36"/>
      <c r="E203" s="36"/>
      <c r="F203" s="29"/>
      <c r="G203" s="200"/>
      <c r="H203" s="29"/>
      <c r="I203" s="29"/>
      <c r="J203" s="28"/>
      <c r="K203" s="28"/>
      <c r="L203" s="28"/>
      <c r="M203" s="28"/>
      <c r="N203" s="28"/>
    </row>
    <row r="204" spans="3:14" ht="15.75" customHeight="1">
      <c r="C204" s="36"/>
      <c r="D204" s="36"/>
      <c r="E204" s="36"/>
      <c r="F204" s="29"/>
      <c r="G204" s="200"/>
      <c r="H204" s="29"/>
      <c r="I204" s="29"/>
      <c r="J204" s="28"/>
      <c r="K204" s="28"/>
      <c r="L204" s="28"/>
      <c r="M204" s="28"/>
      <c r="N204" s="28"/>
    </row>
    <row r="205" spans="3:14" ht="15.75" customHeight="1">
      <c r="C205" s="36"/>
      <c r="D205" s="36"/>
      <c r="E205" s="36"/>
      <c r="F205" s="29"/>
      <c r="G205" s="200"/>
      <c r="H205" s="29"/>
      <c r="I205" s="29"/>
      <c r="J205" s="28"/>
      <c r="K205" s="28"/>
      <c r="L205" s="28"/>
      <c r="M205" s="28"/>
      <c r="N205" s="28"/>
    </row>
    <row r="206" spans="3:14" ht="15.75" customHeight="1">
      <c r="C206" s="36"/>
      <c r="D206" s="36"/>
      <c r="E206" s="36"/>
      <c r="F206" s="29"/>
      <c r="G206" s="200"/>
      <c r="H206" s="29"/>
      <c r="I206" s="29"/>
      <c r="J206" s="28"/>
      <c r="K206" s="28"/>
      <c r="L206" s="28"/>
      <c r="M206" s="28"/>
      <c r="N206" s="28"/>
    </row>
    <row r="207" spans="3:14" ht="15.75" customHeight="1">
      <c r="C207" s="36"/>
      <c r="D207" s="36"/>
      <c r="E207" s="36"/>
      <c r="F207" s="29"/>
      <c r="G207" s="200"/>
      <c r="H207" s="29"/>
      <c r="I207" s="29"/>
      <c r="J207" s="28"/>
      <c r="K207" s="28"/>
      <c r="L207" s="28"/>
      <c r="M207" s="28"/>
      <c r="N207" s="28"/>
    </row>
    <row r="208" spans="3:14" ht="15.75" customHeight="1">
      <c r="C208" s="36"/>
      <c r="D208" s="36"/>
      <c r="E208" s="36"/>
      <c r="F208" s="29"/>
      <c r="G208" s="200"/>
      <c r="H208" s="29"/>
      <c r="I208" s="29"/>
      <c r="J208" s="28"/>
      <c r="K208" s="28"/>
      <c r="L208" s="28"/>
      <c r="M208" s="28"/>
      <c r="N208" s="28"/>
    </row>
    <row r="209" spans="3:14" ht="15.75" customHeight="1">
      <c r="C209" s="36"/>
      <c r="D209" s="36"/>
      <c r="E209" s="36"/>
      <c r="F209" s="29"/>
      <c r="G209" s="200"/>
      <c r="H209" s="29"/>
      <c r="I209" s="29"/>
      <c r="J209" s="28"/>
      <c r="K209" s="28"/>
      <c r="L209" s="28"/>
      <c r="M209" s="28"/>
      <c r="N209" s="28"/>
    </row>
    <row r="210" spans="3:14" ht="15.75" customHeight="1">
      <c r="C210" s="36"/>
      <c r="D210" s="36"/>
      <c r="E210" s="36"/>
      <c r="F210" s="29"/>
      <c r="G210" s="200"/>
      <c r="H210" s="29"/>
      <c r="I210" s="29"/>
      <c r="J210" s="28"/>
      <c r="K210" s="28"/>
      <c r="L210" s="28"/>
      <c r="M210" s="28"/>
      <c r="N210" s="28"/>
    </row>
    <row r="211" spans="3:14" ht="15.75" customHeight="1">
      <c r="C211" s="36"/>
      <c r="D211" s="36"/>
      <c r="E211" s="36"/>
      <c r="F211" s="29"/>
      <c r="G211" s="200"/>
      <c r="H211" s="29"/>
      <c r="I211" s="29"/>
      <c r="J211" s="28"/>
      <c r="K211" s="28"/>
      <c r="L211" s="28"/>
      <c r="M211" s="28"/>
      <c r="N211" s="28"/>
    </row>
    <row r="212" spans="3:14" ht="15.75" customHeight="1">
      <c r="C212" s="36"/>
      <c r="D212" s="36"/>
      <c r="E212" s="36"/>
      <c r="F212" s="29"/>
      <c r="G212" s="200"/>
      <c r="H212" s="29"/>
      <c r="I212" s="29"/>
      <c r="J212" s="28"/>
      <c r="K212" s="28"/>
      <c r="L212" s="28"/>
      <c r="M212" s="28"/>
      <c r="N212" s="28"/>
    </row>
    <row r="213" spans="3:14" ht="15.75" customHeight="1">
      <c r="C213" s="36"/>
      <c r="D213" s="36"/>
      <c r="E213" s="36"/>
      <c r="F213" s="29"/>
      <c r="G213" s="200"/>
      <c r="H213" s="29"/>
      <c r="I213" s="29"/>
      <c r="J213" s="28"/>
      <c r="K213" s="28"/>
      <c r="L213" s="28"/>
      <c r="M213" s="28"/>
      <c r="N213" s="28"/>
    </row>
    <row r="214" spans="3:14" ht="15.75" customHeight="1">
      <c r="C214" s="36"/>
      <c r="D214" s="36"/>
      <c r="E214" s="36"/>
      <c r="F214" s="29"/>
      <c r="G214" s="200"/>
      <c r="H214" s="29"/>
      <c r="I214" s="29"/>
      <c r="J214" s="28"/>
      <c r="K214" s="28"/>
      <c r="L214" s="28"/>
      <c r="M214" s="28"/>
      <c r="N214" s="28"/>
    </row>
    <row r="215" spans="3:14" ht="15.75" customHeight="1">
      <c r="C215" s="36"/>
      <c r="D215" s="36"/>
      <c r="E215" s="36"/>
      <c r="F215" s="29"/>
      <c r="G215" s="200"/>
      <c r="H215" s="29"/>
      <c r="I215" s="29"/>
      <c r="J215" s="28"/>
      <c r="K215" s="28"/>
      <c r="L215" s="28"/>
      <c r="M215" s="28"/>
      <c r="N215" s="28"/>
    </row>
    <row r="216" spans="3:14" ht="15.75" customHeight="1">
      <c r="C216" s="36"/>
      <c r="D216" s="36"/>
      <c r="E216" s="36"/>
      <c r="F216" s="29"/>
      <c r="G216" s="200"/>
      <c r="H216" s="29"/>
      <c r="I216" s="29"/>
      <c r="J216" s="28"/>
      <c r="K216" s="28"/>
      <c r="L216" s="28"/>
      <c r="M216" s="28"/>
      <c r="N216" s="28"/>
    </row>
    <row r="217" spans="3:14" ht="15.75" customHeight="1">
      <c r="C217" s="36"/>
      <c r="D217" s="36"/>
      <c r="E217" s="36"/>
      <c r="F217" s="29"/>
      <c r="G217" s="200"/>
      <c r="H217" s="29"/>
      <c r="I217" s="29"/>
      <c r="J217" s="28"/>
      <c r="K217" s="28"/>
      <c r="L217" s="28"/>
      <c r="M217" s="28"/>
      <c r="N217" s="28"/>
    </row>
    <row r="218" spans="3:14" ht="15.75" customHeight="1">
      <c r="C218" s="36"/>
      <c r="D218" s="36"/>
      <c r="E218" s="36"/>
      <c r="F218" s="29"/>
      <c r="G218" s="200"/>
      <c r="H218" s="29"/>
      <c r="I218" s="29"/>
      <c r="J218" s="28"/>
      <c r="K218" s="28"/>
      <c r="L218" s="28"/>
      <c r="M218" s="28"/>
      <c r="N218" s="28"/>
    </row>
    <row r="219" spans="3:14" ht="15.75" customHeight="1">
      <c r="C219" s="36"/>
      <c r="D219" s="36"/>
      <c r="E219" s="36"/>
      <c r="F219" s="29"/>
      <c r="G219" s="200"/>
      <c r="H219" s="29"/>
      <c r="I219" s="29"/>
      <c r="J219" s="28"/>
      <c r="K219" s="28"/>
      <c r="L219" s="28"/>
      <c r="M219" s="28"/>
      <c r="N219" s="28"/>
    </row>
    <row r="220" spans="3:14" ht="15.75" customHeight="1">
      <c r="C220" s="36"/>
      <c r="D220" s="36"/>
      <c r="E220" s="36"/>
      <c r="F220" s="29"/>
      <c r="G220" s="200"/>
      <c r="H220" s="29"/>
      <c r="I220" s="29"/>
      <c r="J220" s="28"/>
      <c r="K220" s="28"/>
      <c r="L220" s="28"/>
      <c r="M220" s="28"/>
      <c r="N220" s="28"/>
    </row>
    <row r="221" spans="3:14" ht="15.75" customHeight="1">
      <c r="C221" s="36"/>
      <c r="D221" s="36"/>
      <c r="E221" s="36"/>
      <c r="F221" s="29"/>
      <c r="G221" s="200"/>
      <c r="H221" s="29"/>
      <c r="I221" s="29"/>
      <c r="J221" s="28"/>
      <c r="K221" s="28"/>
      <c r="L221" s="28"/>
      <c r="M221" s="28"/>
      <c r="N221" s="28"/>
    </row>
    <row r="222" spans="3:14" ht="15.75" customHeight="1">
      <c r="C222" s="36"/>
      <c r="D222" s="36"/>
      <c r="E222" s="36"/>
      <c r="F222" s="29"/>
      <c r="G222" s="200"/>
      <c r="H222" s="29"/>
      <c r="I222" s="29"/>
      <c r="J222" s="28"/>
      <c r="K222" s="28"/>
      <c r="L222" s="28"/>
      <c r="M222" s="28"/>
      <c r="N222" s="28"/>
    </row>
    <row r="223" spans="3:14" ht="15.75" customHeight="1">
      <c r="C223" s="36"/>
      <c r="D223" s="36"/>
      <c r="E223" s="36"/>
      <c r="F223" s="29"/>
      <c r="G223" s="200"/>
      <c r="H223" s="29"/>
      <c r="I223" s="29"/>
      <c r="J223" s="28"/>
      <c r="K223" s="28"/>
      <c r="L223" s="28"/>
      <c r="M223" s="28"/>
      <c r="N223" s="28"/>
    </row>
    <row r="224" spans="3:14" ht="15.75" customHeight="1">
      <c r="C224" s="36"/>
      <c r="D224" s="36"/>
      <c r="E224" s="36"/>
      <c r="F224" s="29"/>
      <c r="G224" s="200"/>
      <c r="H224" s="29"/>
      <c r="I224" s="29"/>
      <c r="J224" s="28"/>
      <c r="K224" s="28"/>
      <c r="L224" s="28"/>
      <c r="M224" s="28"/>
      <c r="N224" s="28"/>
    </row>
    <row r="225" spans="3:14" ht="15.75" customHeight="1">
      <c r="C225" s="36"/>
      <c r="D225" s="36"/>
      <c r="E225" s="36"/>
      <c r="F225" s="29"/>
      <c r="G225" s="200"/>
      <c r="H225" s="29"/>
      <c r="I225" s="29"/>
      <c r="J225" s="28"/>
      <c r="K225" s="28"/>
      <c r="L225" s="28"/>
      <c r="M225" s="28"/>
      <c r="N225" s="28"/>
    </row>
    <row r="226" spans="3:14" ht="15.75" customHeight="1">
      <c r="C226" s="36"/>
      <c r="D226" s="36"/>
      <c r="E226" s="36"/>
      <c r="F226" s="29"/>
      <c r="G226" s="200"/>
      <c r="H226" s="29"/>
      <c r="I226" s="29"/>
      <c r="J226" s="28"/>
      <c r="K226" s="28"/>
      <c r="L226" s="28"/>
      <c r="M226" s="28"/>
      <c r="N226" s="28"/>
    </row>
    <row r="227" spans="3:14" ht="15.75" customHeight="1">
      <c r="C227" s="36"/>
      <c r="D227" s="36"/>
      <c r="E227" s="36"/>
      <c r="F227" s="29"/>
      <c r="G227" s="200"/>
      <c r="H227" s="29"/>
      <c r="I227" s="29"/>
      <c r="J227" s="28"/>
      <c r="K227" s="28"/>
      <c r="L227" s="28"/>
      <c r="M227" s="28"/>
      <c r="N227" s="28"/>
    </row>
    <row r="228" spans="3:14" ht="15.75" customHeight="1">
      <c r="C228" s="36"/>
      <c r="D228" s="36"/>
      <c r="E228" s="36"/>
      <c r="F228" s="29"/>
      <c r="G228" s="200"/>
      <c r="H228" s="29"/>
      <c r="I228" s="29"/>
      <c r="J228" s="28"/>
      <c r="K228" s="28"/>
      <c r="L228" s="28"/>
      <c r="M228" s="28"/>
      <c r="N228" s="28"/>
    </row>
    <row r="229" spans="3:14" ht="15.75" customHeight="1">
      <c r="C229" s="36"/>
      <c r="D229" s="36"/>
      <c r="E229" s="36"/>
      <c r="F229" s="29"/>
      <c r="G229" s="200"/>
      <c r="H229" s="29"/>
      <c r="I229" s="29"/>
      <c r="J229" s="28"/>
      <c r="K229" s="28"/>
      <c r="L229" s="28"/>
      <c r="M229" s="28"/>
      <c r="N229" s="28"/>
    </row>
    <row r="230" spans="3:14" ht="15.75" customHeight="1">
      <c r="C230" s="36"/>
      <c r="D230" s="36"/>
      <c r="E230" s="36"/>
      <c r="F230" s="29"/>
      <c r="G230" s="200"/>
      <c r="H230" s="29"/>
      <c r="I230" s="29"/>
      <c r="J230" s="28"/>
      <c r="K230" s="28"/>
      <c r="L230" s="28"/>
      <c r="M230" s="28"/>
      <c r="N230" s="28"/>
    </row>
    <row r="231" spans="3:14" ht="15.75" customHeight="1">
      <c r="C231" s="36"/>
      <c r="D231" s="36"/>
      <c r="E231" s="36"/>
      <c r="F231" s="29"/>
      <c r="G231" s="200"/>
      <c r="H231" s="29"/>
      <c r="I231" s="29"/>
      <c r="J231" s="28"/>
      <c r="K231" s="28"/>
      <c r="L231" s="28"/>
      <c r="M231" s="28"/>
      <c r="N231" s="28"/>
    </row>
    <row r="232" spans="3:14" ht="15.75" customHeight="1">
      <c r="C232" s="36"/>
      <c r="D232" s="36"/>
      <c r="E232" s="36"/>
      <c r="F232" s="29"/>
      <c r="G232" s="200"/>
      <c r="H232" s="29"/>
      <c r="I232" s="29"/>
      <c r="J232" s="28"/>
      <c r="K232" s="28"/>
      <c r="L232" s="28"/>
      <c r="M232" s="28"/>
      <c r="N232" s="28"/>
    </row>
    <row r="233" spans="3:14" ht="15.75" customHeight="1">
      <c r="C233" s="36"/>
      <c r="D233" s="36"/>
      <c r="E233" s="36"/>
      <c r="F233" s="29"/>
      <c r="G233" s="200"/>
      <c r="H233" s="29"/>
      <c r="I233" s="29"/>
      <c r="J233" s="28"/>
      <c r="K233" s="28"/>
      <c r="L233" s="28"/>
      <c r="M233" s="28"/>
      <c r="N233" s="28"/>
    </row>
    <row r="234" spans="3:14" ht="15.75" customHeight="1">
      <c r="C234" s="36"/>
      <c r="D234" s="36"/>
      <c r="E234" s="36"/>
      <c r="F234" s="29"/>
      <c r="G234" s="200"/>
      <c r="H234" s="29"/>
      <c r="I234" s="29"/>
      <c r="J234" s="28"/>
      <c r="K234" s="28"/>
      <c r="L234" s="28"/>
      <c r="M234" s="28"/>
      <c r="N234" s="28"/>
    </row>
    <row r="235" spans="3:14" ht="15.75" customHeight="1">
      <c r="C235" s="36"/>
      <c r="D235" s="36"/>
      <c r="E235" s="36"/>
      <c r="F235" s="29"/>
      <c r="G235" s="200"/>
      <c r="H235" s="29"/>
      <c r="I235" s="29"/>
      <c r="J235" s="28"/>
      <c r="K235" s="28"/>
      <c r="L235" s="28"/>
      <c r="M235" s="28"/>
      <c r="N235" s="28"/>
    </row>
    <row r="236" spans="3:14" ht="15.75" customHeight="1">
      <c r="C236" s="36"/>
      <c r="D236" s="36"/>
      <c r="E236" s="36"/>
      <c r="F236" s="29"/>
      <c r="G236" s="200"/>
      <c r="H236" s="29"/>
      <c r="I236" s="29"/>
      <c r="J236" s="28"/>
      <c r="K236" s="28"/>
      <c r="L236" s="28"/>
      <c r="M236" s="28"/>
      <c r="N236" s="28"/>
    </row>
    <row r="237" spans="3:14" ht="15.75" customHeight="1">
      <c r="C237" s="36"/>
      <c r="D237" s="36"/>
      <c r="E237" s="36"/>
      <c r="F237" s="29"/>
      <c r="G237" s="200"/>
      <c r="H237" s="29"/>
      <c r="I237" s="29"/>
      <c r="J237" s="28"/>
      <c r="K237" s="28"/>
      <c r="L237" s="28"/>
      <c r="M237" s="28"/>
      <c r="N237" s="28"/>
    </row>
    <row r="238" spans="3:14" ht="15.75" customHeight="1">
      <c r="C238" s="36"/>
      <c r="D238" s="36"/>
      <c r="E238" s="36"/>
      <c r="F238" s="29"/>
      <c r="G238" s="200"/>
      <c r="H238" s="29"/>
      <c r="I238" s="29"/>
      <c r="J238" s="28"/>
      <c r="K238" s="28"/>
      <c r="L238" s="28"/>
      <c r="M238" s="28"/>
      <c r="N238" s="28"/>
    </row>
    <row r="239" spans="3:14" ht="15.75" customHeight="1">
      <c r="C239" s="36"/>
      <c r="D239" s="36"/>
      <c r="E239" s="36"/>
      <c r="F239" s="29"/>
      <c r="G239" s="200"/>
      <c r="H239" s="29"/>
      <c r="I239" s="29"/>
      <c r="J239" s="28"/>
      <c r="K239" s="28"/>
      <c r="L239" s="28"/>
      <c r="M239" s="28"/>
      <c r="N239" s="28"/>
    </row>
    <row r="240" spans="3:14" ht="15.75" customHeight="1">
      <c r="C240" s="36"/>
      <c r="D240" s="36"/>
      <c r="E240" s="36"/>
      <c r="F240" s="29"/>
      <c r="G240" s="200"/>
      <c r="H240" s="29"/>
      <c r="I240" s="29"/>
      <c r="J240" s="28"/>
      <c r="K240" s="28"/>
      <c r="L240" s="28"/>
      <c r="M240" s="28"/>
      <c r="N240" s="28"/>
    </row>
    <row r="241" spans="3:14" ht="15.75" customHeight="1">
      <c r="C241" s="36"/>
      <c r="D241" s="36"/>
      <c r="E241" s="36"/>
      <c r="F241" s="29"/>
      <c r="G241" s="200"/>
      <c r="H241" s="29"/>
      <c r="I241" s="29"/>
      <c r="J241" s="28"/>
      <c r="K241" s="28"/>
      <c r="L241" s="28"/>
      <c r="M241" s="28"/>
      <c r="N241" s="28"/>
    </row>
    <row r="242" spans="3:14" ht="15.75" customHeight="1">
      <c r="C242" s="36"/>
      <c r="D242" s="36"/>
      <c r="E242" s="36"/>
      <c r="F242" s="29"/>
      <c r="G242" s="200"/>
      <c r="H242" s="29"/>
      <c r="I242" s="29"/>
      <c r="J242" s="28"/>
      <c r="K242" s="28"/>
      <c r="L242" s="28"/>
      <c r="M242" s="28"/>
      <c r="N242" s="28"/>
    </row>
    <row r="243" spans="3:14" ht="15.75" customHeight="1">
      <c r="C243" s="36"/>
      <c r="D243" s="36"/>
      <c r="E243" s="36"/>
      <c r="F243" s="29"/>
      <c r="G243" s="200"/>
      <c r="H243" s="29"/>
      <c r="I243" s="29"/>
      <c r="J243" s="28"/>
      <c r="K243" s="28"/>
      <c r="L243" s="28"/>
      <c r="M243" s="28"/>
      <c r="N243" s="28"/>
    </row>
    <row r="244" spans="3:14" ht="15.75" customHeight="1">
      <c r="C244" s="36"/>
      <c r="D244" s="36"/>
      <c r="E244" s="36"/>
      <c r="F244" s="29"/>
      <c r="G244" s="200"/>
      <c r="H244" s="29"/>
      <c r="I244" s="29"/>
      <c r="J244" s="28"/>
      <c r="K244" s="28"/>
      <c r="L244" s="28"/>
      <c r="M244" s="28"/>
      <c r="N244" s="28"/>
    </row>
    <row r="245" spans="3:14" ht="15.75" customHeight="1">
      <c r="C245" s="36"/>
      <c r="D245" s="36"/>
      <c r="E245" s="36"/>
      <c r="F245" s="29"/>
      <c r="G245" s="200"/>
      <c r="H245" s="29"/>
      <c r="I245" s="29"/>
      <c r="J245" s="28"/>
      <c r="K245" s="28"/>
      <c r="L245" s="28"/>
      <c r="M245" s="28"/>
      <c r="N245" s="28"/>
    </row>
    <row r="246" spans="3:14" ht="15.75" customHeight="1">
      <c r="C246" s="36"/>
      <c r="D246" s="36"/>
      <c r="E246" s="36"/>
      <c r="F246" s="29"/>
      <c r="G246" s="200"/>
      <c r="H246" s="29"/>
      <c r="I246" s="29"/>
      <c r="J246" s="28"/>
      <c r="K246" s="28"/>
      <c r="L246" s="28"/>
      <c r="M246" s="28"/>
      <c r="N246" s="28"/>
    </row>
    <row r="247" spans="3:14" ht="15.75" customHeight="1">
      <c r="C247" s="36"/>
      <c r="D247" s="36"/>
      <c r="E247" s="36"/>
      <c r="F247" s="29"/>
      <c r="G247" s="200"/>
      <c r="H247" s="29"/>
      <c r="I247" s="29"/>
      <c r="J247" s="28"/>
      <c r="K247" s="28"/>
      <c r="L247" s="28"/>
      <c r="M247" s="28"/>
      <c r="N247" s="28"/>
    </row>
    <row r="248" spans="3:14" ht="15.75" customHeight="1">
      <c r="C248" s="36"/>
      <c r="D248" s="36"/>
      <c r="E248" s="36"/>
      <c r="F248" s="29"/>
      <c r="G248" s="200"/>
      <c r="H248" s="29"/>
      <c r="I248" s="29"/>
      <c r="J248" s="28"/>
      <c r="K248" s="28"/>
      <c r="L248" s="28"/>
      <c r="M248" s="28"/>
      <c r="N248" s="28"/>
    </row>
    <row r="249" spans="3:14" ht="15.75" customHeight="1">
      <c r="C249" s="36"/>
      <c r="D249" s="36"/>
      <c r="E249" s="36"/>
      <c r="F249" s="29"/>
      <c r="G249" s="200"/>
      <c r="H249" s="29"/>
      <c r="I249" s="29"/>
      <c r="J249" s="28"/>
      <c r="K249" s="28"/>
      <c r="L249" s="28"/>
      <c r="M249" s="28"/>
      <c r="N249" s="28"/>
    </row>
    <row r="250" spans="3:14" ht="15.75" customHeight="1">
      <c r="C250" s="36"/>
      <c r="D250" s="36"/>
      <c r="E250" s="36"/>
      <c r="F250" s="29"/>
      <c r="G250" s="200"/>
      <c r="H250" s="29"/>
      <c r="I250" s="29"/>
      <c r="J250" s="28"/>
      <c r="K250" s="28"/>
      <c r="L250" s="28"/>
      <c r="M250" s="28"/>
      <c r="N250" s="28"/>
    </row>
    <row r="251" spans="3:14" ht="15.75" customHeight="1">
      <c r="C251" s="36"/>
      <c r="D251" s="36"/>
      <c r="E251" s="36"/>
      <c r="F251" s="29"/>
      <c r="G251" s="200"/>
      <c r="H251" s="29"/>
      <c r="I251" s="29"/>
      <c r="J251" s="28"/>
      <c r="K251" s="28"/>
      <c r="L251" s="28"/>
      <c r="M251" s="28"/>
      <c r="N251" s="28"/>
    </row>
    <row r="252" spans="3:14" ht="15.75" customHeight="1">
      <c r="C252" s="36"/>
      <c r="D252" s="36"/>
      <c r="E252" s="36"/>
      <c r="F252" s="29"/>
      <c r="G252" s="200"/>
      <c r="H252" s="29"/>
      <c r="I252" s="29"/>
      <c r="J252" s="28"/>
      <c r="K252" s="28"/>
      <c r="L252" s="28"/>
      <c r="M252" s="28"/>
      <c r="N252" s="28"/>
    </row>
    <row r="253" spans="3:14" ht="15.75" customHeight="1">
      <c r="C253" s="36"/>
      <c r="D253" s="36"/>
      <c r="E253" s="36"/>
      <c r="F253" s="29"/>
      <c r="G253" s="200"/>
      <c r="H253" s="29"/>
      <c r="I253" s="29"/>
      <c r="J253" s="28"/>
      <c r="K253" s="28"/>
      <c r="L253" s="28"/>
      <c r="M253" s="28"/>
      <c r="N253" s="28"/>
    </row>
    <row r="254" spans="3:14" ht="15.75" customHeight="1">
      <c r="C254" s="36"/>
      <c r="D254" s="36"/>
      <c r="E254" s="36"/>
      <c r="F254" s="29"/>
      <c r="G254" s="200"/>
      <c r="H254" s="29"/>
      <c r="I254" s="29"/>
      <c r="J254" s="28"/>
      <c r="K254" s="28"/>
      <c r="L254" s="28"/>
      <c r="M254" s="28"/>
      <c r="N254" s="28"/>
    </row>
    <row r="255" spans="3:14" ht="15.75" customHeight="1">
      <c r="C255" s="36"/>
      <c r="D255" s="36"/>
      <c r="E255" s="36"/>
      <c r="F255" s="29"/>
      <c r="G255" s="200"/>
      <c r="H255" s="29"/>
      <c r="I255" s="29"/>
      <c r="J255" s="28"/>
      <c r="K255" s="28"/>
      <c r="L255" s="28"/>
      <c r="M255" s="28"/>
      <c r="N255" s="28"/>
    </row>
    <row r="256" spans="3:14" ht="15.75" customHeight="1">
      <c r="C256" s="36"/>
      <c r="D256" s="36"/>
      <c r="E256" s="36"/>
      <c r="F256" s="29"/>
      <c r="G256" s="200"/>
      <c r="H256" s="29"/>
      <c r="I256" s="29"/>
      <c r="J256" s="28"/>
      <c r="K256" s="28"/>
      <c r="L256" s="28"/>
      <c r="M256" s="28"/>
      <c r="N256" s="28"/>
    </row>
    <row r="257" spans="3:14" ht="15.75" customHeight="1">
      <c r="C257" s="36"/>
      <c r="D257" s="36"/>
      <c r="E257" s="36"/>
      <c r="F257" s="29"/>
      <c r="G257" s="200"/>
      <c r="H257" s="29"/>
      <c r="I257" s="29"/>
      <c r="J257" s="28"/>
      <c r="K257" s="28"/>
      <c r="L257" s="28"/>
      <c r="M257" s="28"/>
      <c r="N257" s="28"/>
    </row>
    <row r="258" spans="3:14" ht="15.75" customHeight="1">
      <c r="C258" s="36"/>
      <c r="D258" s="36"/>
      <c r="E258" s="36"/>
      <c r="F258" s="29"/>
      <c r="G258" s="200"/>
      <c r="H258" s="29"/>
      <c r="I258" s="29"/>
      <c r="J258" s="28"/>
      <c r="K258" s="28"/>
      <c r="L258" s="28"/>
      <c r="M258" s="28"/>
      <c r="N258" s="28"/>
    </row>
    <row r="259" spans="3:14" ht="15.75" customHeight="1">
      <c r="C259" s="36"/>
      <c r="D259" s="36"/>
      <c r="E259" s="36"/>
      <c r="F259" s="29"/>
      <c r="G259" s="200"/>
      <c r="H259" s="29"/>
      <c r="I259" s="29"/>
      <c r="J259" s="28"/>
      <c r="K259" s="28"/>
      <c r="L259" s="28"/>
      <c r="M259" s="28"/>
      <c r="N259" s="28"/>
    </row>
    <row r="260" spans="3:14" ht="15.75" customHeight="1">
      <c r="C260" s="36"/>
      <c r="D260" s="36"/>
      <c r="E260" s="36"/>
      <c r="F260" s="29"/>
      <c r="G260" s="200"/>
      <c r="H260" s="29"/>
      <c r="I260" s="29"/>
      <c r="J260" s="28"/>
      <c r="K260" s="28"/>
      <c r="L260" s="28"/>
      <c r="M260" s="28"/>
      <c r="N260" s="28"/>
    </row>
    <row r="261" spans="3:14" ht="15.75" customHeight="1">
      <c r="C261" s="36"/>
      <c r="D261" s="36"/>
      <c r="E261" s="36"/>
      <c r="F261" s="29"/>
      <c r="G261" s="200"/>
      <c r="H261" s="29"/>
      <c r="I261" s="29"/>
      <c r="J261" s="28"/>
      <c r="K261" s="28"/>
      <c r="L261" s="28"/>
      <c r="M261" s="28"/>
      <c r="N261" s="28"/>
    </row>
    <row r="262" spans="3:14" ht="15.75" customHeight="1">
      <c r="C262" s="36"/>
      <c r="D262" s="36"/>
      <c r="E262" s="36"/>
      <c r="F262" s="29"/>
      <c r="G262" s="200"/>
      <c r="H262" s="29"/>
      <c r="I262" s="29"/>
      <c r="J262" s="28"/>
      <c r="K262" s="28"/>
      <c r="L262" s="28"/>
      <c r="M262" s="28"/>
      <c r="N262" s="28"/>
    </row>
    <row r="263" spans="3:14" ht="15.75" customHeight="1">
      <c r="C263" s="36"/>
      <c r="D263" s="36"/>
      <c r="E263" s="36"/>
      <c r="F263" s="29"/>
      <c r="G263" s="200"/>
      <c r="H263" s="29"/>
      <c r="I263" s="29"/>
      <c r="J263" s="28"/>
      <c r="K263" s="28"/>
      <c r="L263" s="28"/>
      <c r="M263" s="28"/>
      <c r="N263" s="28"/>
    </row>
    <row r="264" spans="3:14" ht="15.75" customHeight="1">
      <c r="C264" s="36"/>
      <c r="D264" s="36"/>
      <c r="E264" s="36"/>
      <c r="F264" s="29"/>
      <c r="G264" s="200"/>
      <c r="H264" s="29"/>
      <c r="I264" s="29"/>
      <c r="J264" s="28"/>
      <c r="K264" s="28"/>
      <c r="L264" s="28"/>
      <c r="M264" s="28"/>
      <c r="N264" s="28"/>
    </row>
    <row r="265" spans="3:14" ht="15.75" customHeight="1">
      <c r="C265" s="36"/>
      <c r="D265" s="36"/>
      <c r="E265" s="36"/>
      <c r="F265" s="29"/>
      <c r="G265" s="200"/>
      <c r="H265" s="29"/>
      <c r="I265" s="29"/>
      <c r="J265" s="28"/>
      <c r="K265" s="28"/>
      <c r="L265" s="28"/>
      <c r="M265" s="28"/>
      <c r="N265" s="28"/>
    </row>
    <row r="266" spans="3:14" ht="15.75" customHeight="1">
      <c r="C266" s="36"/>
      <c r="D266" s="36"/>
      <c r="E266" s="36"/>
      <c r="F266" s="29"/>
      <c r="G266" s="200"/>
      <c r="H266" s="29"/>
      <c r="I266" s="29"/>
      <c r="J266" s="28"/>
      <c r="K266" s="28"/>
      <c r="L266" s="28"/>
      <c r="M266" s="28"/>
      <c r="N266" s="28"/>
    </row>
    <row r="267" spans="3:14" ht="15.75" customHeight="1">
      <c r="C267" s="36"/>
      <c r="D267" s="36"/>
      <c r="E267" s="36"/>
      <c r="F267" s="29"/>
      <c r="G267" s="200"/>
      <c r="H267" s="29"/>
      <c r="I267" s="29"/>
      <c r="J267" s="28"/>
      <c r="K267" s="28"/>
      <c r="L267" s="28"/>
      <c r="M267" s="28"/>
      <c r="N267" s="28"/>
    </row>
    <row r="268" spans="3:14" ht="15.75" customHeight="1">
      <c r="C268" s="36"/>
      <c r="D268" s="36"/>
      <c r="E268" s="36"/>
      <c r="F268" s="29"/>
      <c r="G268" s="200"/>
      <c r="H268" s="29"/>
      <c r="I268" s="29"/>
      <c r="J268" s="28"/>
      <c r="K268" s="28"/>
      <c r="L268" s="28"/>
      <c r="M268" s="28"/>
      <c r="N268" s="28"/>
    </row>
    <row r="269" spans="3:14" ht="15.75" customHeight="1">
      <c r="C269" s="36"/>
      <c r="D269" s="36"/>
      <c r="E269" s="36"/>
      <c r="F269" s="29"/>
      <c r="G269" s="200"/>
      <c r="H269" s="29"/>
      <c r="I269" s="29"/>
      <c r="J269" s="28"/>
      <c r="K269" s="28"/>
      <c r="L269" s="28"/>
      <c r="M269" s="28"/>
      <c r="N269" s="28"/>
    </row>
    <row r="270" spans="3:14" ht="15.75" customHeight="1">
      <c r="C270" s="36"/>
      <c r="D270" s="36"/>
      <c r="E270" s="36"/>
      <c r="F270" s="29"/>
      <c r="G270" s="200"/>
      <c r="H270" s="29"/>
      <c r="I270" s="29"/>
      <c r="J270" s="28"/>
      <c r="K270" s="28"/>
      <c r="L270" s="28"/>
      <c r="M270" s="28"/>
      <c r="N270" s="28"/>
    </row>
    <row r="271" spans="3:14" ht="15.75" customHeight="1">
      <c r="C271" s="36"/>
      <c r="D271" s="36"/>
      <c r="E271" s="36"/>
      <c r="F271" s="29"/>
      <c r="G271" s="200"/>
      <c r="H271" s="29"/>
      <c r="I271" s="29"/>
      <c r="J271" s="28"/>
      <c r="K271" s="28"/>
      <c r="L271" s="28"/>
      <c r="M271" s="28"/>
      <c r="N271" s="28"/>
    </row>
    <row r="272" spans="3:14" ht="15.75" customHeight="1">
      <c r="C272" s="36"/>
      <c r="D272" s="36"/>
      <c r="E272" s="36"/>
      <c r="F272" s="29"/>
      <c r="G272" s="200"/>
      <c r="H272" s="29"/>
      <c r="I272" s="29"/>
      <c r="J272" s="28"/>
      <c r="K272" s="28"/>
      <c r="L272" s="28"/>
      <c r="M272" s="28"/>
      <c r="N272" s="28"/>
    </row>
    <row r="273" spans="3:14" ht="15.75" customHeight="1">
      <c r="C273" s="36"/>
      <c r="D273" s="36"/>
      <c r="E273" s="36"/>
      <c r="F273" s="29"/>
      <c r="G273" s="200"/>
      <c r="H273" s="29"/>
      <c r="I273" s="29"/>
      <c r="J273" s="28"/>
      <c r="K273" s="28"/>
      <c r="L273" s="28"/>
      <c r="M273" s="28"/>
      <c r="N273" s="28"/>
    </row>
    <row r="274" spans="3:14" ht="15.75" customHeight="1">
      <c r="C274" s="36"/>
      <c r="D274" s="36"/>
      <c r="E274" s="36"/>
      <c r="F274" s="29"/>
      <c r="G274" s="200"/>
      <c r="H274" s="29"/>
      <c r="I274" s="29"/>
      <c r="J274" s="28"/>
      <c r="K274" s="28"/>
      <c r="L274" s="28"/>
      <c r="M274" s="28"/>
      <c r="N274" s="28"/>
    </row>
    <row r="275" spans="3:14" ht="15.75" customHeight="1">
      <c r="C275" s="36"/>
      <c r="D275" s="36"/>
      <c r="E275" s="36"/>
      <c r="F275" s="29"/>
      <c r="G275" s="200"/>
      <c r="H275" s="29"/>
      <c r="I275" s="29"/>
      <c r="J275" s="28"/>
      <c r="K275" s="28"/>
      <c r="L275" s="28"/>
      <c r="M275" s="28"/>
      <c r="N275" s="28"/>
    </row>
    <row r="276" spans="3:14" ht="15.75" customHeight="1">
      <c r="C276" s="36"/>
      <c r="D276" s="36"/>
      <c r="E276" s="36"/>
      <c r="F276" s="29"/>
      <c r="G276" s="200"/>
      <c r="H276" s="29"/>
      <c r="I276" s="29"/>
      <c r="J276" s="28"/>
      <c r="K276" s="28"/>
      <c r="L276" s="28"/>
      <c r="M276" s="28"/>
      <c r="N276" s="28"/>
    </row>
    <row r="277" spans="3:14" ht="15.75" customHeight="1">
      <c r="C277" s="36"/>
      <c r="D277" s="36"/>
      <c r="E277" s="36"/>
      <c r="F277" s="29"/>
      <c r="G277" s="200"/>
      <c r="H277" s="29"/>
      <c r="I277" s="29"/>
      <c r="J277" s="28"/>
      <c r="K277" s="28"/>
      <c r="L277" s="28"/>
      <c r="M277" s="28"/>
      <c r="N277" s="28"/>
    </row>
    <row r="278" spans="3:14" ht="15.75" customHeight="1">
      <c r="C278" s="36"/>
      <c r="D278" s="36"/>
      <c r="E278" s="36"/>
      <c r="F278" s="29"/>
      <c r="G278" s="200"/>
      <c r="H278" s="29"/>
      <c r="I278" s="29"/>
      <c r="J278" s="28"/>
      <c r="K278" s="28"/>
      <c r="L278" s="28"/>
      <c r="M278" s="28"/>
      <c r="N278" s="28"/>
    </row>
    <row r="279" spans="3:14" ht="15.75" customHeight="1">
      <c r="C279" s="36"/>
      <c r="D279" s="36"/>
      <c r="E279" s="36"/>
      <c r="F279" s="29"/>
      <c r="G279" s="200"/>
      <c r="H279" s="29"/>
      <c r="I279" s="29"/>
      <c r="J279" s="28"/>
      <c r="K279" s="28"/>
      <c r="L279" s="28"/>
      <c r="M279" s="28"/>
      <c r="N279" s="28"/>
    </row>
    <row r="280" spans="3:14" ht="15.75" customHeight="1">
      <c r="C280" s="36"/>
      <c r="D280" s="36"/>
      <c r="E280" s="36"/>
      <c r="F280" s="29"/>
      <c r="G280" s="200"/>
      <c r="H280" s="29"/>
      <c r="I280" s="29"/>
      <c r="J280" s="28"/>
      <c r="K280" s="28"/>
      <c r="L280" s="28"/>
      <c r="M280" s="28"/>
      <c r="N280" s="28"/>
    </row>
    <row r="281" spans="3:14" ht="15.75" customHeight="1">
      <c r="C281" s="36"/>
      <c r="D281" s="36"/>
      <c r="E281" s="36"/>
      <c r="F281" s="29"/>
      <c r="G281" s="200"/>
      <c r="H281" s="29"/>
      <c r="I281" s="29"/>
      <c r="J281" s="28"/>
      <c r="K281" s="28"/>
      <c r="L281" s="28"/>
      <c r="M281" s="28"/>
      <c r="N281" s="28"/>
    </row>
    <row r="282" spans="3:14" ht="15.75" customHeight="1">
      <c r="C282" s="36"/>
      <c r="D282" s="36"/>
      <c r="E282" s="36"/>
      <c r="F282" s="29"/>
      <c r="G282" s="200"/>
      <c r="H282" s="29"/>
      <c r="I282" s="29"/>
      <c r="J282" s="28"/>
      <c r="K282" s="28"/>
      <c r="L282" s="28"/>
      <c r="M282" s="28"/>
      <c r="N282" s="28"/>
    </row>
    <row r="283" spans="3:14" ht="15.75" customHeight="1">
      <c r="C283" s="36"/>
      <c r="D283" s="36"/>
      <c r="E283" s="36"/>
      <c r="F283" s="29"/>
      <c r="G283" s="200"/>
      <c r="H283" s="29"/>
      <c r="I283" s="29"/>
      <c r="J283" s="28"/>
      <c r="K283" s="28"/>
      <c r="L283" s="28"/>
      <c r="M283" s="28"/>
      <c r="N283" s="28"/>
    </row>
    <row r="284" spans="3:14" ht="15.75" customHeight="1">
      <c r="C284" s="36"/>
      <c r="D284" s="36"/>
      <c r="E284" s="36"/>
      <c r="F284" s="29"/>
      <c r="G284" s="200"/>
      <c r="H284" s="29"/>
      <c r="I284" s="29"/>
      <c r="J284" s="28"/>
      <c r="K284" s="28"/>
      <c r="L284" s="28"/>
      <c r="M284" s="28"/>
      <c r="N284" s="28"/>
    </row>
    <row r="285" spans="3:14" ht="15.75" customHeight="1">
      <c r="C285" s="36"/>
      <c r="D285" s="36"/>
      <c r="E285" s="36"/>
      <c r="F285" s="29"/>
      <c r="G285" s="200"/>
      <c r="H285" s="29"/>
      <c r="I285" s="29"/>
      <c r="J285" s="28"/>
      <c r="K285" s="28"/>
      <c r="L285" s="28"/>
      <c r="M285" s="28"/>
      <c r="N285" s="28"/>
    </row>
    <row r="286" spans="3:14" ht="15.75" customHeight="1">
      <c r="C286" s="36"/>
      <c r="D286" s="36"/>
      <c r="E286" s="36"/>
      <c r="F286" s="29"/>
      <c r="G286" s="200"/>
      <c r="H286" s="29"/>
      <c r="I286" s="29"/>
      <c r="J286" s="28"/>
      <c r="K286" s="28"/>
      <c r="L286" s="28"/>
      <c r="M286" s="28"/>
      <c r="N286" s="28"/>
    </row>
    <row r="287" spans="3:14" ht="15.75" customHeight="1">
      <c r="C287" s="36"/>
      <c r="D287" s="36"/>
      <c r="E287" s="36"/>
      <c r="F287" s="29"/>
      <c r="G287" s="200"/>
      <c r="H287" s="29"/>
      <c r="I287" s="29"/>
      <c r="J287" s="28"/>
      <c r="K287" s="28"/>
      <c r="L287" s="28"/>
      <c r="M287" s="28"/>
      <c r="N287" s="28"/>
    </row>
    <row r="288" spans="3:14" ht="15.75" customHeight="1">
      <c r="C288" s="36"/>
      <c r="D288" s="36"/>
      <c r="E288" s="36"/>
      <c r="F288" s="29"/>
      <c r="G288" s="200"/>
      <c r="H288" s="29"/>
      <c r="I288" s="29"/>
      <c r="J288" s="28"/>
      <c r="K288" s="28"/>
      <c r="L288" s="28"/>
      <c r="M288" s="28"/>
      <c r="N288" s="28"/>
    </row>
    <row r="289" spans="3:14" ht="15.75" customHeight="1">
      <c r="C289" s="36"/>
      <c r="D289" s="36"/>
      <c r="E289" s="36"/>
      <c r="F289" s="29"/>
      <c r="G289" s="200"/>
      <c r="H289" s="29"/>
      <c r="I289" s="29"/>
      <c r="J289" s="28"/>
      <c r="K289" s="28"/>
      <c r="L289" s="28"/>
      <c r="M289" s="28"/>
      <c r="N289" s="28"/>
    </row>
    <row r="290" spans="3:14" ht="15.75" customHeight="1">
      <c r="C290" s="36"/>
      <c r="D290" s="36"/>
      <c r="E290" s="36"/>
      <c r="F290" s="29"/>
      <c r="G290" s="200"/>
      <c r="H290" s="29"/>
      <c r="I290" s="29"/>
      <c r="J290" s="28"/>
      <c r="K290" s="28"/>
      <c r="L290" s="28"/>
      <c r="M290" s="28"/>
      <c r="N290" s="28"/>
    </row>
    <row r="291" spans="3:14" ht="15.75" customHeight="1">
      <c r="C291" s="36"/>
      <c r="D291" s="36"/>
      <c r="E291" s="36"/>
      <c r="F291" s="29"/>
      <c r="G291" s="200"/>
      <c r="H291" s="29"/>
      <c r="I291" s="29"/>
      <c r="J291" s="28"/>
      <c r="K291" s="28"/>
      <c r="L291" s="28"/>
      <c r="M291" s="28"/>
      <c r="N291" s="28"/>
    </row>
    <row r="292" spans="3:14" ht="15.75" customHeight="1">
      <c r="C292" s="36"/>
      <c r="D292" s="36"/>
      <c r="E292" s="36"/>
      <c r="F292" s="29"/>
      <c r="G292" s="200"/>
      <c r="H292" s="29"/>
      <c r="I292" s="29"/>
      <c r="J292" s="28"/>
      <c r="K292" s="28"/>
      <c r="L292" s="28"/>
      <c r="M292" s="28"/>
      <c r="N292" s="28"/>
    </row>
    <row r="293" spans="3:14" ht="15.75" customHeight="1">
      <c r="C293" s="36"/>
      <c r="D293" s="36"/>
      <c r="E293" s="36"/>
      <c r="F293" s="29"/>
      <c r="G293" s="200"/>
      <c r="H293" s="29"/>
      <c r="I293" s="29"/>
      <c r="J293" s="28"/>
      <c r="K293" s="28"/>
      <c r="L293" s="28"/>
      <c r="M293" s="28"/>
      <c r="N293" s="28"/>
    </row>
    <row r="294" spans="3:14" ht="15.75" customHeight="1">
      <c r="C294" s="36"/>
      <c r="D294" s="36"/>
      <c r="E294" s="36"/>
      <c r="F294" s="29"/>
      <c r="G294" s="200"/>
      <c r="H294" s="29"/>
      <c r="I294" s="29"/>
      <c r="J294" s="28"/>
      <c r="K294" s="28"/>
      <c r="L294" s="28"/>
      <c r="M294" s="28"/>
      <c r="N294" s="28"/>
    </row>
    <row r="295" spans="3:14" ht="15.75" customHeight="1">
      <c r="C295" s="36"/>
      <c r="D295" s="36"/>
      <c r="E295" s="36"/>
      <c r="F295" s="29"/>
      <c r="G295" s="200"/>
      <c r="H295" s="29"/>
      <c r="I295" s="29"/>
      <c r="J295" s="28"/>
      <c r="K295" s="28"/>
      <c r="L295" s="28"/>
      <c r="M295" s="28"/>
      <c r="N295" s="28"/>
    </row>
    <row r="296" spans="3:14" ht="15.75" customHeight="1">
      <c r="C296" s="36"/>
      <c r="D296" s="36"/>
      <c r="E296" s="36"/>
      <c r="F296" s="29"/>
      <c r="G296" s="200"/>
      <c r="H296" s="29"/>
      <c r="I296" s="29"/>
      <c r="J296" s="28"/>
      <c r="K296" s="28"/>
      <c r="L296" s="28"/>
      <c r="M296" s="28"/>
      <c r="N296" s="28"/>
    </row>
    <row r="297" spans="3:14" ht="15.75" customHeight="1">
      <c r="C297" s="36"/>
      <c r="D297" s="36"/>
      <c r="E297" s="36"/>
      <c r="F297" s="29"/>
      <c r="G297" s="200"/>
      <c r="H297" s="29"/>
      <c r="I297" s="29"/>
      <c r="J297" s="28"/>
      <c r="K297" s="28"/>
      <c r="L297" s="28"/>
      <c r="M297" s="28"/>
      <c r="N297" s="28"/>
    </row>
    <row r="298" spans="3:14" ht="15.75" customHeight="1">
      <c r="C298" s="36"/>
      <c r="D298" s="36"/>
      <c r="E298" s="36"/>
      <c r="F298" s="29"/>
      <c r="G298" s="200"/>
      <c r="H298" s="29"/>
      <c r="I298" s="29"/>
      <c r="J298" s="28"/>
      <c r="K298" s="28"/>
      <c r="L298" s="28"/>
      <c r="M298" s="28"/>
      <c r="N298" s="28"/>
    </row>
    <row r="299" spans="3:14" ht="15.75" customHeight="1">
      <c r="C299" s="36"/>
      <c r="D299" s="36"/>
      <c r="E299" s="36"/>
      <c r="F299" s="29"/>
      <c r="G299" s="200"/>
      <c r="H299" s="29"/>
      <c r="I299" s="29"/>
      <c r="J299" s="28"/>
      <c r="K299" s="28"/>
      <c r="L299" s="28"/>
      <c r="M299" s="28"/>
      <c r="N299" s="28"/>
    </row>
    <row r="300" spans="3:14" ht="15.75" customHeight="1">
      <c r="C300" s="36"/>
      <c r="D300" s="36"/>
      <c r="E300" s="36"/>
      <c r="F300" s="29"/>
      <c r="G300" s="200"/>
      <c r="H300" s="29"/>
      <c r="I300" s="29"/>
      <c r="J300" s="28"/>
      <c r="K300" s="28"/>
      <c r="L300" s="28"/>
      <c r="M300" s="28"/>
      <c r="N300" s="28"/>
    </row>
    <row r="301" spans="3:14" ht="15.75" customHeight="1">
      <c r="C301" s="36"/>
      <c r="D301" s="36"/>
      <c r="E301" s="36"/>
      <c r="F301" s="29"/>
      <c r="G301" s="200"/>
      <c r="H301" s="29"/>
      <c r="I301" s="29"/>
      <c r="J301" s="28"/>
      <c r="K301" s="28"/>
      <c r="L301" s="28"/>
      <c r="M301" s="28"/>
      <c r="N301" s="28"/>
    </row>
    <row r="302" spans="3:14" ht="15.75" customHeight="1">
      <c r="C302" s="36"/>
      <c r="D302" s="36"/>
      <c r="E302" s="36"/>
      <c r="F302" s="29"/>
      <c r="G302" s="200"/>
      <c r="H302" s="29"/>
      <c r="I302" s="29"/>
      <c r="J302" s="28"/>
      <c r="K302" s="28"/>
      <c r="L302" s="28"/>
      <c r="M302" s="28"/>
      <c r="N302" s="28"/>
    </row>
    <row r="303" spans="3:14" ht="15.75" customHeight="1">
      <c r="C303" s="36"/>
      <c r="D303" s="36"/>
      <c r="E303" s="36"/>
      <c r="F303" s="29"/>
      <c r="G303" s="200"/>
      <c r="H303" s="29"/>
      <c r="I303" s="29"/>
      <c r="J303" s="28"/>
      <c r="K303" s="28"/>
      <c r="L303" s="28"/>
      <c r="M303" s="28"/>
      <c r="N303" s="28"/>
    </row>
    <row r="304" spans="3:14" ht="15.75" customHeight="1">
      <c r="C304" s="36"/>
      <c r="D304" s="36"/>
      <c r="E304" s="36"/>
      <c r="F304" s="29"/>
      <c r="G304" s="200"/>
      <c r="H304" s="29"/>
      <c r="I304" s="29"/>
      <c r="J304" s="28"/>
      <c r="K304" s="28"/>
      <c r="L304" s="28"/>
      <c r="M304" s="28"/>
      <c r="N304" s="28"/>
    </row>
    <row r="305" spans="3:14" ht="15.75" customHeight="1">
      <c r="C305" s="36"/>
      <c r="D305" s="36"/>
      <c r="E305" s="36"/>
      <c r="F305" s="29"/>
      <c r="G305" s="200"/>
      <c r="H305" s="29"/>
      <c r="I305" s="29"/>
      <c r="J305" s="28"/>
      <c r="K305" s="28"/>
      <c r="L305" s="28"/>
      <c r="M305" s="28"/>
      <c r="N305" s="28"/>
    </row>
    <row r="306" spans="3:14" ht="15.75" customHeight="1">
      <c r="C306" s="36"/>
      <c r="D306" s="36"/>
      <c r="E306" s="36"/>
      <c r="F306" s="29"/>
      <c r="G306" s="200"/>
      <c r="H306" s="29"/>
      <c r="I306" s="29"/>
      <c r="J306" s="28"/>
      <c r="K306" s="28"/>
      <c r="L306" s="28"/>
      <c r="M306" s="28"/>
      <c r="N306" s="28"/>
    </row>
    <row r="307" spans="3:14" ht="15.75" customHeight="1">
      <c r="C307" s="36"/>
      <c r="D307" s="36"/>
      <c r="E307" s="36"/>
      <c r="F307" s="29"/>
      <c r="G307" s="200"/>
      <c r="H307" s="29"/>
      <c r="I307" s="29"/>
      <c r="J307" s="28"/>
      <c r="K307" s="28"/>
      <c r="L307" s="28"/>
      <c r="M307" s="28"/>
      <c r="N307" s="28"/>
    </row>
    <row r="308" spans="3:14" ht="15.75" customHeight="1">
      <c r="C308" s="36"/>
      <c r="D308" s="36"/>
      <c r="E308" s="36"/>
      <c r="F308" s="29"/>
      <c r="G308" s="200"/>
      <c r="H308" s="29"/>
      <c r="I308" s="29"/>
      <c r="J308" s="28"/>
      <c r="K308" s="28"/>
      <c r="L308" s="28"/>
      <c r="M308" s="28"/>
      <c r="N308" s="28"/>
    </row>
    <row r="309" spans="3:14" ht="15.75" customHeight="1">
      <c r="C309" s="36"/>
      <c r="D309" s="36"/>
      <c r="E309" s="36"/>
      <c r="F309" s="29"/>
      <c r="G309" s="200"/>
      <c r="H309" s="29"/>
      <c r="I309" s="29"/>
      <c r="J309" s="28"/>
      <c r="K309" s="28"/>
      <c r="L309" s="28"/>
      <c r="M309" s="28"/>
      <c r="N309" s="28"/>
    </row>
    <row r="310" spans="3:14" ht="15.75" customHeight="1">
      <c r="C310" s="36"/>
      <c r="D310" s="36"/>
      <c r="E310" s="36"/>
      <c r="F310" s="29"/>
      <c r="G310" s="200"/>
      <c r="H310" s="29"/>
      <c r="I310" s="29"/>
      <c r="J310" s="28"/>
      <c r="K310" s="28"/>
      <c r="L310" s="28"/>
      <c r="M310" s="28"/>
      <c r="N310" s="28"/>
    </row>
    <row r="311" spans="3:14" ht="15.75" customHeight="1">
      <c r="C311" s="36"/>
      <c r="D311" s="36"/>
      <c r="E311" s="36"/>
      <c r="F311" s="29"/>
      <c r="G311" s="200"/>
      <c r="H311" s="29"/>
      <c r="I311" s="29"/>
      <c r="J311" s="28"/>
      <c r="K311" s="28"/>
      <c r="L311" s="28"/>
      <c r="M311" s="28"/>
      <c r="N311" s="28"/>
    </row>
    <row r="312" spans="3:14" ht="15.75" customHeight="1">
      <c r="C312" s="36"/>
      <c r="D312" s="36"/>
      <c r="E312" s="36"/>
      <c r="F312" s="29"/>
      <c r="G312" s="200"/>
      <c r="H312" s="29"/>
      <c r="I312" s="29"/>
      <c r="J312" s="28"/>
      <c r="K312" s="28"/>
      <c r="L312" s="28"/>
      <c r="M312" s="28"/>
      <c r="N312" s="28"/>
    </row>
    <row r="313" spans="3:14" ht="15.75" customHeight="1">
      <c r="C313" s="36"/>
      <c r="D313" s="36"/>
      <c r="E313" s="36"/>
      <c r="F313" s="29"/>
      <c r="G313" s="200"/>
      <c r="H313" s="29"/>
      <c r="I313" s="29"/>
      <c r="J313" s="28"/>
      <c r="K313" s="28"/>
      <c r="L313" s="28"/>
      <c r="M313" s="28"/>
      <c r="N313" s="28"/>
    </row>
    <row r="314" spans="3:14" ht="15.75" customHeight="1">
      <c r="C314" s="36"/>
      <c r="D314" s="36"/>
      <c r="E314" s="36"/>
      <c r="F314" s="29"/>
      <c r="G314" s="200"/>
      <c r="H314" s="29"/>
      <c r="I314" s="29"/>
      <c r="J314" s="28"/>
      <c r="K314" s="28"/>
      <c r="L314" s="28"/>
      <c r="M314" s="28"/>
      <c r="N314" s="28"/>
    </row>
    <row r="315" spans="3:14" ht="15.75" customHeight="1">
      <c r="C315" s="36"/>
      <c r="D315" s="36"/>
      <c r="E315" s="36"/>
      <c r="F315" s="29"/>
      <c r="G315" s="200"/>
      <c r="H315" s="29"/>
      <c r="I315" s="29"/>
      <c r="J315" s="28"/>
      <c r="K315" s="28"/>
      <c r="L315" s="28"/>
      <c r="M315" s="28"/>
      <c r="N315" s="28"/>
    </row>
    <row r="316" spans="3:14" ht="15.75" customHeight="1">
      <c r="C316" s="36"/>
      <c r="D316" s="36"/>
      <c r="E316" s="36"/>
      <c r="F316" s="29"/>
      <c r="G316" s="200"/>
      <c r="H316" s="29"/>
      <c r="I316" s="29"/>
      <c r="J316" s="28"/>
      <c r="K316" s="28"/>
      <c r="L316" s="28"/>
      <c r="M316" s="28"/>
      <c r="N316" s="28"/>
    </row>
    <row r="317" spans="3:14" ht="15.75" customHeight="1">
      <c r="C317" s="36"/>
      <c r="D317" s="36"/>
      <c r="E317" s="36"/>
      <c r="F317" s="29"/>
      <c r="G317" s="200"/>
      <c r="H317" s="29"/>
      <c r="I317" s="29"/>
      <c r="J317" s="28"/>
      <c r="K317" s="28"/>
      <c r="L317" s="28"/>
      <c r="M317" s="28"/>
      <c r="N317" s="28"/>
    </row>
    <row r="318" spans="3:14" ht="15.75" customHeight="1">
      <c r="C318" s="36"/>
      <c r="D318" s="36"/>
      <c r="E318" s="36"/>
      <c r="F318" s="29"/>
      <c r="G318" s="200"/>
      <c r="H318" s="29"/>
      <c r="I318" s="29"/>
      <c r="J318" s="28"/>
      <c r="K318" s="28"/>
      <c r="L318" s="28"/>
      <c r="M318" s="28"/>
      <c r="N318" s="28"/>
    </row>
    <row r="319" spans="3:14" ht="15.75" customHeight="1">
      <c r="C319" s="36"/>
      <c r="D319" s="36"/>
      <c r="E319" s="36"/>
      <c r="F319" s="29"/>
      <c r="G319" s="200"/>
      <c r="H319" s="29"/>
      <c r="I319" s="29"/>
      <c r="J319" s="28"/>
      <c r="K319" s="28"/>
      <c r="L319" s="28"/>
      <c r="M319" s="28"/>
      <c r="N319" s="28"/>
    </row>
    <row r="320" spans="3:14" ht="15.75" customHeight="1">
      <c r="C320" s="36"/>
      <c r="D320" s="36"/>
      <c r="E320" s="36"/>
      <c r="F320" s="29"/>
      <c r="G320" s="200"/>
      <c r="H320" s="29"/>
      <c r="I320" s="29"/>
      <c r="J320" s="28"/>
      <c r="K320" s="28"/>
      <c r="L320" s="28"/>
      <c r="M320" s="28"/>
      <c r="N320" s="28"/>
    </row>
    <row r="321" spans="3:14" ht="15.75" customHeight="1">
      <c r="C321" s="36"/>
      <c r="D321" s="36"/>
      <c r="E321" s="36"/>
      <c r="F321" s="29"/>
      <c r="G321" s="200"/>
      <c r="H321" s="29"/>
      <c r="I321" s="29"/>
      <c r="J321" s="28"/>
      <c r="K321" s="28"/>
      <c r="L321" s="28"/>
      <c r="M321" s="28"/>
      <c r="N321" s="28"/>
    </row>
    <row r="322" spans="3:14" ht="15.75" customHeight="1">
      <c r="C322" s="36"/>
      <c r="D322" s="36"/>
      <c r="E322" s="36"/>
      <c r="F322" s="29"/>
      <c r="G322" s="200"/>
      <c r="H322" s="29"/>
      <c r="I322" s="29"/>
      <c r="J322" s="28"/>
      <c r="K322" s="28"/>
      <c r="L322" s="28"/>
      <c r="M322" s="28"/>
      <c r="N322" s="28"/>
    </row>
    <row r="323" spans="3:14" ht="15.75" customHeight="1">
      <c r="C323" s="36"/>
      <c r="D323" s="36"/>
      <c r="E323" s="36"/>
      <c r="F323" s="29"/>
      <c r="G323" s="200"/>
      <c r="H323" s="29"/>
      <c r="I323" s="29"/>
      <c r="J323" s="28"/>
      <c r="K323" s="28"/>
      <c r="L323" s="28"/>
      <c r="M323" s="28"/>
      <c r="N323" s="28"/>
    </row>
    <row r="324" spans="3:14" ht="15.75" customHeight="1">
      <c r="C324" s="36"/>
      <c r="D324" s="36"/>
      <c r="E324" s="36"/>
      <c r="F324" s="29"/>
      <c r="G324" s="200"/>
      <c r="H324" s="29"/>
      <c r="I324" s="29"/>
      <c r="J324" s="28"/>
      <c r="K324" s="28"/>
      <c r="L324" s="28"/>
      <c r="M324" s="28"/>
      <c r="N324" s="28"/>
    </row>
    <row r="325" spans="3:14" ht="15.75" customHeight="1">
      <c r="C325" s="36"/>
      <c r="D325" s="36"/>
      <c r="E325" s="36"/>
      <c r="F325" s="29"/>
      <c r="G325" s="200"/>
      <c r="H325" s="29"/>
      <c r="I325" s="29"/>
      <c r="J325" s="28"/>
      <c r="K325" s="28"/>
      <c r="L325" s="28"/>
      <c r="M325" s="28"/>
      <c r="N325" s="28"/>
    </row>
    <row r="326" spans="3:14" ht="15.75" customHeight="1">
      <c r="C326" s="36"/>
      <c r="D326" s="36"/>
      <c r="E326" s="36"/>
      <c r="F326" s="29"/>
      <c r="G326" s="200"/>
      <c r="H326" s="29"/>
      <c r="I326" s="29"/>
      <c r="J326" s="28"/>
      <c r="K326" s="28"/>
      <c r="L326" s="28"/>
      <c r="M326" s="28"/>
      <c r="N326" s="28"/>
    </row>
    <row r="327" spans="3:14" ht="15.75" customHeight="1">
      <c r="C327" s="36"/>
      <c r="D327" s="36"/>
      <c r="E327" s="36"/>
      <c r="F327" s="29"/>
      <c r="G327" s="200"/>
      <c r="H327" s="29"/>
      <c r="I327" s="29"/>
      <c r="J327" s="28"/>
      <c r="K327" s="28"/>
      <c r="L327" s="28"/>
      <c r="M327" s="28"/>
      <c r="N327" s="28"/>
    </row>
    <row r="328" spans="3:14" ht="15.75" customHeight="1">
      <c r="C328" s="36"/>
      <c r="D328" s="36"/>
      <c r="E328" s="36"/>
      <c r="F328" s="29"/>
      <c r="G328" s="200"/>
      <c r="H328" s="29"/>
      <c r="I328" s="29"/>
      <c r="J328" s="28"/>
      <c r="K328" s="28"/>
      <c r="L328" s="28"/>
      <c r="M328" s="28"/>
      <c r="N328" s="28"/>
    </row>
    <row r="329" spans="3:14" ht="15.75" customHeight="1">
      <c r="C329" s="36"/>
      <c r="D329" s="36"/>
      <c r="E329" s="36"/>
      <c r="F329" s="29"/>
      <c r="G329" s="200"/>
      <c r="H329" s="29"/>
      <c r="I329" s="29"/>
      <c r="J329" s="28"/>
      <c r="K329" s="28"/>
      <c r="L329" s="28"/>
      <c r="M329" s="28"/>
      <c r="N329" s="28"/>
    </row>
    <row r="330" spans="3:14" ht="15.75" customHeight="1">
      <c r="C330" s="36"/>
      <c r="D330" s="36"/>
      <c r="E330" s="36"/>
      <c r="F330" s="29"/>
      <c r="G330" s="200"/>
      <c r="H330" s="29"/>
      <c r="I330" s="29"/>
      <c r="J330" s="28"/>
      <c r="K330" s="28"/>
      <c r="L330" s="28"/>
      <c r="M330" s="28"/>
      <c r="N330" s="28"/>
    </row>
    <row r="331" spans="3:14" ht="15.75" customHeight="1">
      <c r="C331" s="36"/>
      <c r="D331" s="36"/>
      <c r="E331" s="36"/>
      <c r="F331" s="29"/>
      <c r="G331" s="200"/>
      <c r="H331" s="29"/>
      <c r="I331" s="29"/>
      <c r="J331" s="28"/>
      <c r="K331" s="28"/>
      <c r="L331" s="28"/>
      <c r="M331" s="28"/>
      <c r="N331" s="28"/>
    </row>
    <row r="332" spans="3:14" ht="15.75" customHeight="1">
      <c r="C332" s="36"/>
      <c r="D332" s="36"/>
      <c r="E332" s="36"/>
      <c r="F332" s="29"/>
      <c r="G332" s="200"/>
      <c r="H332" s="29"/>
      <c r="I332" s="29"/>
      <c r="J332" s="28"/>
      <c r="K332" s="28"/>
      <c r="L332" s="28"/>
      <c r="M332" s="28"/>
      <c r="N332" s="28"/>
    </row>
    <row r="333" spans="3:14" ht="15.75" customHeight="1">
      <c r="C333" s="36"/>
      <c r="D333" s="36"/>
      <c r="E333" s="36"/>
      <c r="F333" s="29"/>
      <c r="G333" s="200"/>
      <c r="H333" s="29"/>
      <c r="I333" s="29"/>
      <c r="J333" s="28"/>
      <c r="K333" s="28"/>
      <c r="L333" s="28"/>
      <c r="M333" s="28"/>
      <c r="N333" s="28"/>
    </row>
    <row r="334" spans="3:14" ht="15.75" customHeight="1">
      <c r="C334" s="36"/>
      <c r="D334" s="36"/>
      <c r="E334" s="36"/>
      <c r="F334" s="29"/>
      <c r="G334" s="200"/>
      <c r="H334" s="29"/>
      <c r="I334" s="29"/>
      <c r="J334" s="28"/>
      <c r="K334" s="28"/>
      <c r="L334" s="28"/>
      <c r="M334" s="28"/>
      <c r="N334" s="28"/>
    </row>
    <row r="335" spans="3:14" ht="15.75" customHeight="1">
      <c r="C335" s="36"/>
      <c r="D335" s="36"/>
      <c r="E335" s="36"/>
      <c r="F335" s="29"/>
      <c r="G335" s="200"/>
      <c r="H335" s="29"/>
      <c r="I335" s="29"/>
      <c r="J335" s="28"/>
      <c r="K335" s="28"/>
      <c r="L335" s="28"/>
      <c r="M335" s="28"/>
      <c r="N335" s="28"/>
    </row>
    <row r="336" spans="3:14" ht="15.75" customHeight="1">
      <c r="C336" s="36"/>
      <c r="D336" s="36"/>
      <c r="E336" s="36"/>
      <c r="F336" s="29"/>
      <c r="G336" s="200"/>
      <c r="H336" s="29"/>
      <c r="I336" s="29"/>
      <c r="J336" s="28"/>
      <c r="K336" s="28"/>
      <c r="L336" s="28"/>
      <c r="M336" s="28"/>
      <c r="N336" s="28"/>
    </row>
    <row r="337" spans="3:14" ht="15.75" customHeight="1">
      <c r="C337" s="36"/>
      <c r="D337" s="36"/>
      <c r="E337" s="36"/>
      <c r="F337" s="29"/>
      <c r="G337" s="200"/>
      <c r="H337" s="29"/>
      <c r="I337" s="29"/>
      <c r="J337" s="28"/>
      <c r="K337" s="28"/>
      <c r="L337" s="28"/>
      <c r="M337" s="28"/>
      <c r="N337" s="28"/>
    </row>
    <row r="338" spans="3:14" ht="15.75" customHeight="1">
      <c r="C338" s="36"/>
      <c r="D338" s="36"/>
      <c r="E338" s="36"/>
      <c r="F338" s="29"/>
      <c r="G338" s="200"/>
      <c r="H338" s="29"/>
      <c r="I338" s="29"/>
      <c r="J338" s="28"/>
      <c r="K338" s="28"/>
      <c r="L338" s="28"/>
      <c r="M338" s="28"/>
      <c r="N338" s="28"/>
    </row>
    <row r="339" spans="3:14" ht="15.75" customHeight="1">
      <c r="C339" s="36"/>
      <c r="D339" s="36"/>
      <c r="E339" s="36"/>
      <c r="F339" s="29"/>
      <c r="G339" s="200"/>
      <c r="H339" s="29"/>
      <c r="I339" s="29"/>
      <c r="J339" s="28"/>
      <c r="K339" s="28"/>
      <c r="L339" s="28"/>
      <c r="M339" s="28"/>
      <c r="N339" s="28"/>
    </row>
    <row r="340" spans="3:14" ht="15.75" customHeight="1">
      <c r="C340" s="36"/>
      <c r="D340" s="36"/>
      <c r="E340" s="36"/>
      <c r="F340" s="29"/>
      <c r="G340" s="200"/>
      <c r="H340" s="29"/>
      <c r="I340" s="29"/>
      <c r="J340" s="28"/>
      <c r="K340" s="28"/>
      <c r="L340" s="28"/>
      <c r="M340" s="28"/>
      <c r="N340" s="28"/>
    </row>
    <row r="341" spans="3:14" ht="15.75" customHeight="1">
      <c r="C341" s="36"/>
      <c r="D341" s="36"/>
      <c r="E341" s="36"/>
      <c r="F341" s="29"/>
      <c r="G341" s="200"/>
      <c r="H341" s="29"/>
      <c r="I341" s="29"/>
      <c r="J341" s="28"/>
      <c r="K341" s="28"/>
      <c r="L341" s="28"/>
      <c r="M341" s="28"/>
      <c r="N341" s="28"/>
    </row>
    <row r="342" spans="3:14" ht="15.75" customHeight="1">
      <c r="C342" s="36"/>
      <c r="D342" s="36"/>
      <c r="E342" s="36"/>
      <c r="F342" s="29"/>
      <c r="G342" s="200"/>
      <c r="H342" s="29"/>
      <c r="I342" s="29"/>
      <c r="J342" s="28"/>
      <c r="K342" s="28"/>
      <c r="L342" s="28"/>
      <c r="M342" s="28"/>
      <c r="N342" s="28"/>
    </row>
    <row r="343" spans="3:14" ht="15.75" customHeight="1">
      <c r="C343" s="36"/>
      <c r="D343" s="36"/>
      <c r="E343" s="36"/>
      <c r="F343" s="29"/>
      <c r="G343" s="200"/>
      <c r="H343" s="29"/>
      <c r="I343" s="29"/>
      <c r="J343" s="28"/>
      <c r="K343" s="28"/>
      <c r="L343" s="28"/>
      <c r="M343" s="28"/>
      <c r="N343" s="28"/>
    </row>
    <row r="344" spans="3:14" ht="15.75" customHeight="1">
      <c r="C344" s="36"/>
      <c r="D344" s="36"/>
      <c r="E344" s="36"/>
      <c r="F344" s="29"/>
      <c r="G344" s="200"/>
      <c r="H344" s="29"/>
      <c r="I344" s="29"/>
      <c r="J344" s="28"/>
      <c r="K344" s="28"/>
      <c r="L344" s="28"/>
      <c r="M344" s="28"/>
      <c r="N344" s="28"/>
    </row>
    <row r="345" spans="3:14" ht="15.75" customHeight="1">
      <c r="C345" s="36"/>
      <c r="D345" s="36"/>
      <c r="E345" s="36"/>
      <c r="F345" s="29"/>
      <c r="G345" s="200"/>
      <c r="H345" s="29"/>
      <c r="I345" s="29"/>
      <c r="J345" s="28"/>
      <c r="K345" s="28"/>
      <c r="L345" s="28"/>
      <c r="M345" s="28"/>
      <c r="N345" s="28"/>
    </row>
    <row r="346" spans="3:14" ht="15.75" customHeight="1">
      <c r="C346" s="36"/>
      <c r="D346" s="36"/>
      <c r="E346" s="36"/>
      <c r="F346" s="29"/>
      <c r="G346" s="200"/>
      <c r="H346" s="29"/>
      <c r="I346" s="29"/>
      <c r="J346" s="28"/>
      <c r="K346" s="28"/>
      <c r="L346" s="28"/>
      <c r="M346" s="28"/>
      <c r="N346" s="28"/>
    </row>
    <row r="347" spans="3:14" ht="15.75" customHeight="1">
      <c r="C347" s="36"/>
      <c r="D347" s="36"/>
      <c r="E347" s="36"/>
      <c r="F347" s="29"/>
      <c r="G347" s="200"/>
      <c r="H347" s="29"/>
      <c r="I347" s="29"/>
      <c r="J347" s="28"/>
      <c r="K347" s="28"/>
      <c r="L347" s="28"/>
      <c r="M347" s="28"/>
      <c r="N347" s="28"/>
    </row>
    <row r="348" spans="3:14" ht="15.75" customHeight="1">
      <c r="C348" s="36"/>
      <c r="D348" s="36"/>
      <c r="E348" s="36"/>
      <c r="F348" s="29"/>
      <c r="G348" s="200"/>
      <c r="H348" s="29"/>
      <c r="I348" s="29"/>
      <c r="J348" s="28"/>
      <c r="K348" s="28"/>
      <c r="L348" s="28"/>
      <c r="M348" s="28"/>
      <c r="N348" s="28"/>
    </row>
    <row r="349" spans="3:14" ht="15.75" customHeight="1">
      <c r="C349" s="36"/>
      <c r="D349" s="36"/>
      <c r="E349" s="36"/>
      <c r="F349" s="29"/>
      <c r="G349" s="200"/>
      <c r="H349" s="29"/>
      <c r="I349" s="29"/>
      <c r="J349" s="28"/>
      <c r="K349" s="28"/>
      <c r="L349" s="28"/>
      <c r="M349" s="28"/>
      <c r="N349" s="28"/>
    </row>
    <row r="350" spans="3:14" ht="15.75" customHeight="1">
      <c r="C350" s="36"/>
      <c r="D350" s="36"/>
      <c r="E350" s="36"/>
      <c r="F350" s="29"/>
      <c r="G350" s="200"/>
      <c r="H350" s="29"/>
      <c r="I350" s="29"/>
      <c r="J350" s="28"/>
      <c r="K350" s="28"/>
      <c r="L350" s="28"/>
      <c r="M350" s="28"/>
      <c r="N350" s="28"/>
    </row>
    <row r="351" spans="3:14" ht="15.75" customHeight="1">
      <c r="C351" s="36"/>
      <c r="D351" s="36"/>
      <c r="E351" s="36"/>
      <c r="F351" s="29"/>
      <c r="G351" s="200"/>
      <c r="H351" s="29"/>
      <c r="I351" s="29"/>
      <c r="J351" s="28"/>
      <c r="K351" s="28"/>
      <c r="L351" s="28"/>
      <c r="M351" s="28"/>
      <c r="N351" s="28"/>
    </row>
    <row r="352" spans="3:14" ht="15.75" customHeight="1">
      <c r="C352" s="36"/>
      <c r="D352" s="36"/>
      <c r="E352" s="36"/>
      <c r="F352" s="29"/>
      <c r="G352" s="200"/>
      <c r="H352" s="29"/>
      <c r="I352" s="29"/>
      <c r="J352" s="28"/>
      <c r="K352" s="28"/>
      <c r="L352" s="28"/>
      <c r="M352" s="28"/>
      <c r="N352" s="28"/>
    </row>
    <row r="353" spans="3:14" ht="15.75" customHeight="1">
      <c r="C353" s="36"/>
      <c r="D353" s="36"/>
      <c r="E353" s="36"/>
      <c r="F353" s="29"/>
      <c r="G353" s="200"/>
      <c r="H353" s="29"/>
      <c r="I353" s="29"/>
      <c r="J353" s="28"/>
      <c r="K353" s="28"/>
      <c r="L353" s="28"/>
      <c r="M353" s="28"/>
      <c r="N353" s="28"/>
    </row>
    <row r="354" spans="3:14" ht="15.75" customHeight="1">
      <c r="C354" s="36"/>
      <c r="D354" s="36"/>
      <c r="E354" s="36"/>
      <c r="F354" s="29"/>
      <c r="G354" s="200"/>
      <c r="H354" s="29"/>
      <c r="I354" s="29"/>
      <c r="J354" s="28"/>
      <c r="K354" s="28"/>
      <c r="L354" s="28"/>
      <c r="M354" s="28"/>
      <c r="N354" s="28"/>
    </row>
    <row r="355" spans="3:14" ht="15.75" customHeight="1">
      <c r="C355" s="36"/>
      <c r="D355" s="36"/>
      <c r="E355" s="36"/>
      <c r="F355" s="29"/>
      <c r="G355" s="200"/>
      <c r="H355" s="29"/>
      <c r="I355" s="29"/>
      <c r="J355" s="28"/>
      <c r="K355" s="28"/>
      <c r="L355" s="28"/>
      <c r="M355" s="28"/>
      <c r="N355" s="28"/>
    </row>
    <row r="356" spans="3:14" ht="15.75" customHeight="1">
      <c r="C356" s="36"/>
      <c r="D356" s="36"/>
      <c r="E356" s="36"/>
      <c r="F356" s="29"/>
      <c r="G356" s="200"/>
      <c r="H356" s="29"/>
      <c r="I356" s="29"/>
      <c r="J356" s="28"/>
      <c r="K356" s="28"/>
      <c r="L356" s="28"/>
      <c r="M356" s="28"/>
      <c r="N356" s="28"/>
    </row>
    <row r="357" spans="3:14" ht="15.75" customHeight="1">
      <c r="C357" s="36"/>
      <c r="D357" s="36"/>
      <c r="E357" s="36"/>
      <c r="F357" s="29"/>
      <c r="G357" s="200"/>
      <c r="H357" s="29"/>
      <c r="I357" s="29"/>
      <c r="J357" s="28"/>
      <c r="K357" s="28"/>
      <c r="L357" s="28"/>
      <c r="M357" s="28"/>
      <c r="N357" s="28"/>
    </row>
    <row r="358" spans="3:14" ht="15.75" customHeight="1">
      <c r="C358" s="36"/>
      <c r="D358" s="36"/>
      <c r="E358" s="36"/>
      <c r="F358" s="29"/>
      <c r="G358" s="200"/>
      <c r="H358" s="29"/>
      <c r="I358" s="29"/>
      <c r="J358" s="28"/>
      <c r="K358" s="28"/>
      <c r="L358" s="28"/>
      <c r="M358" s="28"/>
      <c r="N358" s="28"/>
    </row>
    <row r="359" spans="3:14" ht="15.75" customHeight="1">
      <c r="C359" s="36"/>
      <c r="D359" s="36"/>
      <c r="E359" s="36"/>
      <c r="F359" s="29"/>
      <c r="G359" s="200"/>
      <c r="H359" s="29"/>
      <c r="I359" s="29"/>
      <c r="J359" s="28"/>
      <c r="K359" s="28"/>
      <c r="L359" s="28"/>
      <c r="M359" s="28"/>
      <c r="N359" s="28"/>
    </row>
    <row r="360" spans="3:14" ht="15.75" customHeight="1">
      <c r="C360" s="36"/>
      <c r="D360" s="36"/>
      <c r="E360" s="36"/>
      <c r="F360" s="29"/>
      <c r="G360" s="200"/>
      <c r="H360" s="29"/>
      <c r="I360" s="29"/>
      <c r="J360" s="28"/>
      <c r="K360" s="28"/>
      <c r="L360" s="28"/>
      <c r="M360" s="28"/>
      <c r="N360" s="28"/>
    </row>
    <row r="361" spans="3:14" ht="15.75" customHeight="1">
      <c r="C361" s="36"/>
      <c r="D361" s="36"/>
      <c r="E361" s="36"/>
      <c r="F361" s="29"/>
      <c r="G361" s="200"/>
      <c r="H361" s="29"/>
      <c r="I361" s="29"/>
      <c r="J361" s="28"/>
      <c r="K361" s="28"/>
      <c r="L361" s="28"/>
      <c r="M361" s="28"/>
      <c r="N361" s="28"/>
    </row>
    <row r="362" spans="3:14" ht="15.75" customHeight="1">
      <c r="C362" s="36"/>
      <c r="D362" s="36"/>
      <c r="E362" s="36"/>
      <c r="F362" s="29"/>
      <c r="G362" s="200"/>
      <c r="H362" s="29"/>
      <c r="I362" s="29"/>
      <c r="J362" s="28"/>
      <c r="K362" s="28"/>
      <c r="L362" s="28"/>
      <c r="M362" s="28"/>
      <c r="N362" s="28"/>
    </row>
    <row r="363" spans="3:14" ht="15.75" customHeight="1">
      <c r="C363" s="36"/>
      <c r="D363" s="36"/>
      <c r="E363" s="36"/>
      <c r="F363" s="29"/>
      <c r="G363" s="200"/>
      <c r="H363" s="29"/>
      <c r="I363" s="29"/>
      <c r="J363" s="28"/>
      <c r="K363" s="28"/>
      <c r="L363" s="28"/>
      <c r="M363" s="28"/>
      <c r="N363" s="28"/>
    </row>
    <row r="364" spans="3:14" ht="15.75" customHeight="1">
      <c r="C364" s="36"/>
      <c r="D364" s="36"/>
      <c r="E364" s="36"/>
      <c r="F364" s="29"/>
      <c r="G364" s="200"/>
      <c r="H364" s="29"/>
      <c r="I364" s="29"/>
      <c r="J364" s="28"/>
      <c r="K364" s="28"/>
      <c r="L364" s="28"/>
      <c r="M364" s="28"/>
      <c r="N364" s="28"/>
    </row>
    <row r="365" spans="3:14" ht="15.75" customHeight="1">
      <c r="C365" s="36"/>
      <c r="D365" s="36"/>
      <c r="E365" s="36"/>
      <c r="F365" s="29"/>
      <c r="G365" s="200"/>
      <c r="H365" s="29"/>
      <c r="I365" s="29"/>
      <c r="J365" s="28"/>
      <c r="K365" s="28"/>
      <c r="L365" s="28"/>
      <c r="M365" s="28"/>
      <c r="N365" s="28"/>
    </row>
    <row r="366" spans="3:14" ht="15.75" customHeight="1">
      <c r="C366" s="36"/>
      <c r="D366" s="36"/>
      <c r="E366" s="36"/>
      <c r="F366" s="29"/>
      <c r="G366" s="200"/>
      <c r="H366" s="29"/>
      <c r="I366" s="29"/>
      <c r="J366" s="28"/>
      <c r="K366" s="28"/>
      <c r="L366" s="28"/>
      <c r="M366" s="28"/>
      <c r="N366" s="28"/>
    </row>
    <row r="367" spans="3:14" ht="15.75" customHeight="1">
      <c r="C367" s="36"/>
      <c r="D367" s="36"/>
      <c r="E367" s="36"/>
      <c r="F367" s="29"/>
      <c r="G367" s="200"/>
      <c r="H367" s="29"/>
      <c r="I367" s="29"/>
      <c r="J367" s="28"/>
      <c r="K367" s="28"/>
      <c r="L367" s="28"/>
      <c r="M367" s="28"/>
      <c r="N367" s="28"/>
    </row>
    <row r="368" spans="3:14" ht="15.75" customHeight="1">
      <c r="C368" s="36"/>
      <c r="D368" s="36"/>
      <c r="E368" s="36"/>
      <c r="F368" s="29"/>
      <c r="G368" s="200"/>
      <c r="H368" s="29"/>
      <c r="I368" s="29"/>
      <c r="J368" s="28"/>
      <c r="K368" s="28"/>
      <c r="L368" s="28"/>
      <c r="M368" s="28"/>
      <c r="N368" s="28"/>
    </row>
    <row r="369" spans="3:14" ht="15.75" customHeight="1">
      <c r="C369" s="36"/>
      <c r="D369" s="36"/>
      <c r="E369" s="36"/>
      <c r="F369" s="29"/>
      <c r="G369" s="200"/>
      <c r="H369" s="29"/>
      <c r="I369" s="29"/>
      <c r="J369" s="28"/>
      <c r="K369" s="28"/>
      <c r="L369" s="28"/>
      <c r="M369" s="28"/>
      <c r="N369" s="28"/>
    </row>
    <row r="370" spans="3:14" ht="15.75" customHeight="1">
      <c r="C370" s="36"/>
      <c r="D370" s="36"/>
      <c r="E370" s="36"/>
      <c r="F370" s="29"/>
      <c r="G370" s="200"/>
      <c r="H370" s="29"/>
      <c r="I370" s="29"/>
      <c r="J370" s="28"/>
      <c r="K370" s="28"/>
      <c r="L370" s="28"/>
      <c r="M370" s="28"/>
      <c r="N370" s="28"/>
    </row>
    <row r="371" spans="3:14" ht="15.75" customHeight="1">
      <c r="C371" s="36"/>
      <c r="D371" s="36"/>
      <c r="E371" s="36"/>
      <c r="F371" s="29"/>
      <c r="G371" s="200"/>
      <c r="H371" s="29"/>
      <c r="I371" s="29"/>
      <c r="J371" s="28"/>
      <c r="K371" s="28"/>
      <c r="L371" s="28"/>
      <c r="M371" s="28"/>
      <c r="N371" s="28"/>
    </row>
    <row r="372" spans="3:14" ht="15.75" customHeight="1">
      <c r="C372" s="36"/>
      <c r="D372" s="36"/>
      <c r="E372" s="36"/>
      <c r="F372" s="29"/>
      <c r="G372" s="200"/>
      <c r="H372" s="29"/>
      <c r="I372" s="29"/>
      <c r="J372" s="28"/>
      <c r="K372" s="28"/>
      <c r="L372" s="28"/>
      <c r="M372" s="28"/>
      <c r="N372" s="28"/>
    </row>
    <row r="373" spans="3:14" ht="15.75" customHeight="1">
      <c r="C373" s="36"/>
      <c r="D373" s="36"/>
      <c r="E373" s="36"/>
      <c r="F373" s="29"/>
      <c r="G373" s="200"/>
      <c r="H373" s="29"/>
      <c r="I373" s="29"/>
      <c r="J373" s="28"/>
      <c r="K373" s="28"/>
      <c r="L373" s="28"/>
      <c r="M373" s="28"/>
      <c r="N373" s="28"/>
    </row>
    <row r="374" spans="3:14" ht="15.75" customHeight="1">
      <c r="C374" s="36"/>
      <c r="D374" s="36"/>
      <c r="E374" s="36"/>
      <c r="F374" s="29"/>
      <c r="G374" s="200"/>
      <c r="H374" s="29"/>
      <c r="I374" s="29"/>
      <c r="J374" s="28"/>
      <c r="K374" s="28"/>
      <c r="L374" s="28"/>
      <c r="M374" s="28"/>
      <c r="N374" s="28"/>
    </row>
    <row r="375" spans="3:14" ht="15.75" customHeight="1">
      <c r="C375" s="36"/>
      <c r="D375" s="36"/>
      <c r="E375" s="36"/>
      <c r="F375" s="29"/>
      <c r="G375" s="200"/>
      <c r="H375" s="29"/>
      <c r="I375" s="29"/>
      <c r="J375" s="28"/>
      <c r="K375" s="28"/>
      <c r="L375" s="28"/>
      <c r="M375" s="28"/>
      <c r="N375" s="28"/>
    </row>
    <row r="376" spans="3:14" ht="15.75" customHeight="1">
      <c r="C376" s="36"/>
      <c r="D376" s="36"/>
      <c r="E376" s="36"/>
      <c r="F376" s="29"/>
      <c r="G376" s="200"/>
      <c r="H376" s="29"/>
      <c r="I376" s="29"/>
      <c r="J376" s="28"/>
      <c r="K376" s="28"/>
      <c r="L376" s="28"/>
      <c r="M376" s="28"/>
      <c r="N376" s="28"/>
    </row>
    <row r="377" spans="3:14" ht="15.75" customHeight="1">
      <c r="C377" s="36"/>
      <c r="D377" s="36"/>
      <c r="E377" s="36"/>
      <c r="F377" s="29"/>
      <c r="G377" s="200"/>
      <c r="H377" s="29"/>
      <c r="I377" s="29"/>
      <c r="J377" s="28"/>
      <c r="K377" s="28"/>
      <c r="L377" s="28"/>
      <c r="M377" s="28"/>
      <c r="N377" s="28"/>
    </row>
    <row r="378" spans="3:14" ht="15.75" customHeight="1">
      <c r="C378" s="36"/>
      <c r="D378" s="36"/>
      <c r="E378" s="36"/>
      <c r="F378" s="29"/>
      <c r="G378" s="200"/>
      <c r="H378" s="29"/>
      <c r="I378" s="29"/>
      <c r="J378" s="28"/>
      <c r="K378" s="28"/>
      <c r="L378" s="28"/>
      <c r="M378" s="28"/>
      <c r="N378" s="28"/>
    </row>
    <row r="379" spans="3:14" ht="15.75" customHeight="1">
      <c r="C379" s="36"/>
      <c r="D379" s="36"/>
      <c r="E379" s="36"/>
      <c r="F379" s="29"/>
      <c r="G379" s="200"/>
      <c r="H379" s="29"/>
      <c r="I379" s="29"/>
      <c r="J379" s="28"/>
      <c r="K379" s="28"/>
      <c r="L379" s="28"/>
      <c r="M379" s="28"/>
      <c r="N379" s="28"/>
    </row>
    <row r="380" spans="3:14" ht="15.75" customHeight="1">
      <c r="C380" s="36"/>
      <c r="D380" s="36"/>
      <c r="E380" s="36"/>
      <c r="F380" s="29"/>
      <c r="G380" s="200"/>
      <c r="H380" s="29"/>
      <c r="I380" s="29"/>
      <c r="J380" s="28"/>
      <c r="K380" s="28"/>
      <c r="L380" s="28"/>
      <c r="M380" s="28"/>
      <c r="N380" s="28"/>
    </row>
    <row r="381" spans="3:14" ht="15.75" customHeight="1">
      <c r="C381" s="36"/>
      <c r="D381" s="36"/>
      <c r="E381" s="36"/>
      <c r="F381" s="29"/>
      <c r="G381" s="200"/>
      <c r="H381" s="29"/>
      <c r="I381" s="29"/>
      <c r="J381" s="28"/>
      <c r="K381" s="28"/>
      <c r="L381" s="28"/>
      <c r="M381" s="28"/>
      <c r="N381" s="28"/>
    </row>
    <row r="382" spans="3:14" ht="15.75" customHeight="1">
      <c r="C382" s="36"/>
      <c r="D382" s="36"/>
      <c r="E382" s="36"/>
      <c r="F382" s="29"/>
      <c r="G382" s="200"/>
      <c r="H382" s="29"/>
      <c r="I382" s="29"/>
      <c r="J382" s="28"/>
      <c r="K382" s="28"/>
      <c r="L382" s="28"/>
      <c r="M382" s="28"/>
      <c r="N382" s="28"/>
    </row>
    <row r="383" spans="3:14" ht="15.75" customHeight="1">
      <c r="C383" s="36"/>
      <c r="D383" s="36"/>
      <c r="E383" s="36"/>
      <c r="F383" s="29"/>
      <c r="G383" s="200"/>
      <c r="H383" s="29"/>
      <c r="I383" s="29"/>
      <c r="J383" s="28"/>
      <c r="K383" s="28"/>
      <c r="L383" s="28"/>
      <c r="M383" s="28"/>
      <c r="N383" s="28"/>
    </row>
    <row r="384" spans="3:14" ht="15.75" customHeight="1">
      <c r="C384" s="36"/>
      <c r="D384" s="36"/>
      <c r="E384" s="36"/>
      <c r="F384" s="29"/>
      <c r="G384" s="200"/>
      <c r="H384" s="29"/>
      <c r="I384" s="29"/>
      <c r="J384" s="28"/>
      <c r="K384" s="28"/>
      <c r="L384" s="28"/>
      <c r="M384" s="28"/>
      <c r="N384" s="28"/>
    </row>
    <row r="385" spans="3:14" ht="15.75" customHeight="1">
      <c r="C385" s="36"/>
      <c r="D385" s="36"/>
      <c r="E385" s="36"/>
      <c r="F385" s="29"/>
      <c r="G385" s="200"/>
      <c r="H385" s="29"/>
      <c r="I385" s="29"/>
      <c r="J385" s="28"/>
      <c r="K385" s="28"/>
      <c r="L385" s="28"/>
      <c r="M385" s="28"/>
      <c r="N385" s="28"/>
    </row>
    <row r="386" spans="3:14" ht="15.75" customHeight="1">
      <c r="C386" s="36"/>
      <c r="D386" s="36"/>
      <c r="E386" s="36"/>
      <c r="F386" s="29"/>
      <c r="G386" s="200"/>
      <c r="H386" s="29"/>
      <c r="I386" s="29"/>
      <c r="J386" s="28"/>
      <c r="K386" s="28"/>
      <c r="L386" s="28"/>
      <c r="M386" s="28"/>
      <c r="N386" s="28"/>
    </row>
    <row r="387" spans="3:14" ht="15.75" customHeight="1">
      <c r="C387" s="36"/>
      <c r="D387" s="36"/>
      <c r="E387" s="36"/>
      <c r="F387" s="29"/>
      <c r="G387" s="200"/>
      <c r="H387" s="29"/>
      <c r="I387" s="29"/>
      <c r="J387" s="28"/>
      <c r="K387" s="28"/>
      <c r="L387" s="28"/>
      <c r="M387" s="28"/>
      <c r="N387" s="28"/>
    </row>
    <row r="388" spans="3:14" ht="15.75" customHeight="1">
      <c r="C388" s="36"/>
      <c r="D388" s="36"/>
      <c r="E388" s="36"/>
      <c r="F388" s="29"/>
      <c r="G388" s="200"/>
      <c r="H388" s="29"/>
      <c r="I388" s="29"/>
      <c r="J388" s="28"/>
      <c r="K388" s="28"/>
      <c r="L388" s="28"/>
      <c r="M388" s="28"/>
      <c r="N388" s="28"/>
    </row>
    <row r="389" spans="3:14" ht="15.75" customHeight="1">
      <c r="C389" s="36"/>
      <c r="D389" s="36"/>
      <c r="E389" s="36"/>
      <c r="F389" s="29"/>
      <c r="G389" s="200"/>
      <c r="H389" s="29"/>
      <c r="I389" s="29"/>
      <c r="J389" s="28"/>
      <c r="K389" s="28"/>
      <c r="L389" s="28"/>
      <c r="M389" s="28"/>
      <c r="N389" s="28"/>
    </row>
    <row r="390" spans="3:14" ht="15.75" customHeight="1">
      <c r="C390" s="36"/>
      <c r="D390" s="36"/>
      <c r="E390" s="36"/>
      <c r="F390" s="29"/>
      <c r="G390" s="200"/>
      <c r="H390" s="29"/>
      <c r="I390" s="29"/>
      <c r="J390" s="28"/>
      <c r="K390" s="28"/>
      <c r="L390" s="28"/>
      <c r="M390" s="28"/>
      <c r="N390" s="28"/>
    </row>
    <row r="391" spans="3:14" ht="15.75" customHeight="1">
      <c r="C391" s="36"/>
      <c r="D391" s="36"/>
      <c r="E391" s="36"/>
      <c r="F391" s="29"/>
      <c r="G391" s="200"/>
      <c r="H391" s="29"/>
      <c r="I391" s="29"/>
      <c r="J391" s="28"/>
      <c r="K391" s="28"/>
      <c r="L391" s="28"/>
      <c r="M391" s="28"/>
      <c r="N391" s="28"/>
    </row>
    <row r="392" spans="3:14" ht="15.75" customHeight="1">
      <c r="C392" s="36"/>
      <c r="D392" s="36"/>
      <c r="E392" s="36"/>
      <c r="F392" s="29"/>
      <c r="G392" s="200"/>
      <c r="H392" s="29"/>
      <c r="I392" s="29"/>
      <c r="J392" s="28"/>
      <c r="K392" s="28"/>
      <c r="L392" s="28"/>
      <c r="M392" s="28"/>
      <c r="N392" s="28"/>
    </row>
    <row r="393" spans="3:14" ht="15.75" customHeight="1">
      <c r="C393" s="36"/>
      <c r="D393" s="36"/>
      <c r="E393" s="36"/>
      <c r="F393" s="29"/>
      <c r="G393" s="200"/>
      <c r="H393" s="29"/>
      <c r="I393" s="29"/>
      <c r="J393" s="28"/>
      <c r="K393" s="28"/>
      <c r="L393" s="28"/>
      <c r="M393" s="28"/>
      <c r="N393" s="28"/>
    </row>
    <row r="394" spans="3:14" ht="15.75" customHeight="1">
      <c r="C394" s="36"/>
      <c r="D394" s="36"/>
      <c r="E394" s="36"/>
      <c r="F394" s="29"/>
      <c r="G394" s="200"/>
      <c r="H394" s="29"/>
      <c r="I394" s="29"/>
      <c r="J394" s="28"/>
      <c r="K394" s="28"/>
      <c r="L394" s="28"/>
      <c r="M394" s="28"/>
      <c r="N394" s="28"/>
    </row>
    <row r="395" spans="3:14" ht="15.75" customHeight="1">
      <c r="C395" s="36"/>
      <c r="D395" s="36"/>
      <c r="E395" s="36"/>
      <c r="F395" s="29"/>
      <c r="G395" s="200"/>
      <c r="H395" s="29"/>
      <c r="I395" s="29"/>
      <c r="J395" s="28"/>
      <c r="K395" s="28"/>
      <c r="L395" s="28"/>
      <c r="M395" s="28"/>
      <c r="N395" s="28"/>
    </row>
    <row r="396" spans="3:14" ht="15.75" customHeight="1">
      <c r="C396" s="36"/>
      <c r="D396" s="36"/>
      <c r="E396" s="36"/>
      <c r="F396" s="29"/>
      <c r="G396" s="200"/>
      <c r="H396" s="29"/>
      <c r="I396" s="29"/>
      <c r="J396" s="28"/>
      <c r="K396" s="28"/>
      <c r="L396" s="28"/>
      <c r="M396" s="28"/>
      <c r="N396" s="28"/>
    </row>
    <row r="397" spans="3:14" ht="15.75" customHeight="1">
      <c r="C397" s="36"/>
      <c r="D397" s="36"/>
      <c r="E397" s="36"/>
      <c r="F397" s="29"/>
      <c r="G397" s="200"/>
      <c r="H397" s="29"/>
      <c r="I397" s="29"/>
      <c r="J397" s="28"/>
      <c r="K397" s="28"/>
      <c r="L397" s="28"/>
      <c r="M397" s="28"/>
      <c r="N397" s="28"/>
    </row>
    <row r="398" spans="3:14" ht="15.75" customHeight="1">
      <c r="C398" s="36"/>
      <c r="D398" s="36"/>
      <c r="E398" s="36"/>
      <c r="F398" s="29"/>
      <c r="G398" s="200"/>
      <c r="H398" s="29"/>
      <c r="I398" s="29"/>
      <c r="J398" s="28"/>
      <c r="K398" s="28"/>
      <c r="L398" s="28"/>
      <c r="M398" s="28"/>
      <c r="N398" s="28"/>
    </row>
    <row r="399" spans="3:14" ht="15.75" customHeight="1">
      <c r="C399" s="36"/>
      <c r="D399" s="36"/>
      <c r="E399" s="36"/>
      <c r="F399" s="29"/>
      <c r="G399" s="200"/>
      <c r="H399" s="29"/>
      <c r="I399" s="29"/>
      <c r="J399" s="28"/>
      <c r="K399" s="28"/>
      <c r="L399" s="28"/>
      <c r="M399" s="28"/>
      <c r="N399" s="28"/>
    </row>
    <row r="400" spans="3:14" ht="15.75" customHeight="1">
      <c r="C400" s="36"/>
      <c r="D400" s="36"/>
      <c r="E400" s="36"/>
      <c r="F400" s="29"/>
      <c r="G400" s="200"/>
      <c r="H400" s="29"/>
      <c r="I400" s="29"/>
      <c r="J400" s="28"/>
      <c r="K400" s="28"/>
      <c r="L400" s="28"/>
      <c r="M400" s="28"/>
      <c r="N400" s="28"/>
    </row>
    <row r="401" spans="3:14" ht="15.75" customHeight="1">
      <c r="C401" s="36"/>
      <c r="D401" s="36"/>
      <c r="E401" s="36"/>
      <c r="F401" s="29"/>
      <c r="G401" s="200"/>
      <c r="H401" s="29"/>
      <c r="I401" s="29"/>
      <c r="J401" s="28"/>
      <c r="K401" s="28"/>
      <c r="L401" s="28"/>
      <c r="M401" s="28"/>
      <c r="N401" s="28"/>
    </row>
    <row r="402" spans="3:14" ht="15.75" customHeight="1">
      <c r="C402" s="36"/>
      <c r="D402" s="36"/>
      <c r="E402" s="36"/>
      <c r="F402" s="29"/>
      <c r="G402" s="200"/>
      <c r="H402" s="29"/>
      <c r="I402" s="29"/>
      <c r="J402" s="28"/>
      <c r="K402" s="28"/>
      <c r="L402" s="28"/>
      <c r="M402" s="28"/>
      <c r="N402" s="28"/>
    </row>
    <row r="403" spans="3:14" ht="15.75" customHeight="1">
      <c r="C403" s="36"/>
      <c r="D403" s="36"/>
      <c r="E403" s="36"/>
      <c r="F403" s="29"/>
      <c r="G403" s="200"/>
      <c r="H403" s="29"/>
      <c r="I403" s="29"/>
      <c r="J403" s="28"/>
      <c r="K403" s="28"/>
      <c r="L403" s="28"/>
      <c r="M403" s="28"/>
      <c r="N403" s="28"/>
    </row>
    <row r="404" spans="3:14" ht="15.75" customHeight="1">
      <c r="C404" s="36"/>
      <c r="D404" s="36"/>
      <c r="E404" s="36"/>
      <c r="F404" s="29"/>
      <c r="G404" s="200"/>
      <c r="H404" s="29"/>
      <c r="I404" s="29"/>
      <c r="J404" s="28"/>
      <c r="K404" s="28"/>
      <c r="L404" s="28"/>
      <c r="M404" s="28"/>
      <c r="N404" s="28"/>
    </row>
    <row r="405" spans="3:14" ht="15.75" customHeight="1">
      <c r="C405" s="36"/>
      <c r="D405" s="36"/>
      <c r="E405" s="36"/>
      <c r="F405" s="29"/>
      <c r="G405" s="200"/>
      <c r="H405" s="29"/>
      <c r="I405" s="29"/>
      <c r="J405" s="28"/>
      <c r="K405" s="28"/>
      <c r="L405" s="28"/>
      <c r="M405" s="28"/>
      <c r="N405" s="28"/>
    </row>
    <row r="406" spans="3:14" ht="15.75" customHeight="1">
      <c r="C406" s="36"/>
      <c r="D406" s="36"/>
      <c r="E406" s="36"/>
      <c r="F406" s="29"/>
      <c r="G406" s="200"/>
      <c r="H406" s="29"/>
      <c r="I406" s="29"/>
      <c r="J406" s="28"/>
      <c r="K406" s="28"/>
      <c r="L406" s="28"/>
      <c r="M406" s="28"/>
      <c r="N406" s="28"/>
    </row>
    <row r="407" spans="3:14" ht="15.75" customHeight="1">
      <c r="C407" s="36"/>
      <c r="D407" s="36"/>
      <c r="E407" s="36"/>
      <c r="F407" s="29"/>
      <c r="G407" s="200"/>
      <c r="H407" s="29"/>
      <c r="I407" s="29"/>
      <c r="J407" s="28"/>
      <c r="K407" s="28"/>
      <c r="L407" s="28"/>
      <c r="M407" s="28"/>
      <c r="N407" s="28"/>
    </row>
    <row r="408" spans="3:14" ht="15.75" customHeight="1">
      <c r="C408" s="36"/>
      <c r="D408" s="36"/>
      <c r="E408" s="36"/>
      <c r="F408" s="29"/>
      <c r="G408" s="200"/>
      <c r="H408" s="29"/>
      <c r="I408" s="29"/>
      <c r="J408" s="28"/>
      <c r="K408" s="28"/>
      <c r="L408" s="28"/>
      <c r="M408" s="28"/>
      <c r="N408" s="28"/>
    </row>
    <row r="409" spans="3:14" ht="15.75" customHeight="1">
      <c r="C409" s="36"/>
      <c r="D409" s="36"/>
      <c r="E409" s="36"/>
      <c r="F409" s="29"/>
      <c r="G409" s="200"/>
      <c r="H409" s="29"/>
      <c r="I409" s="29"/>
      <c r="J409" s="28"/>
      <c r="K409" s="28"/>
      <c r="L409" s="28"/>
      <c r="M409" s="28"/>
      <c r="N409" s="28"/>
    </row>
    <row r="410" spans="3:14" ht="15.75" customHeight="1">
      <c r="C410" s="36"/>
      <c r="D410" s="36"/>
      <c r="E410" s="36"/>
      <c r="F410" s="29"/>
      <c r="G410" s="200"/>
      <c r="H410" s="29"/>
      <c r="I410" s="29"/>
      <c r="J410" s="28"/>
      <c r="K410" s="28"/>
      <c r="L410" s="28"/>
      <c r="M410" s="28"/>
      <c r="N410" s="28"/>
    </row>
    <row r="411" spans="3:14" ht="15.75" customHeight="1">
      <c r="C411" s="36"/>
      <c r="D411" s="36"/>
      <c r="E411" s="36"/>
      <c r="F411" s="29"/>
      <c r="G411" s="200"/>
      <c r="H411" s="29"/>
      <c r="I411" s="29"/>
      <c r="J411" s="28"/>
      <c r="K411" s="28"/>
      <c r="L411" s="28"/>
      <c r="M411" s="28"/>
      <c r="N411" s="28"/>
    </row>
    <row r="412" spans="3:14" ht="15.75" customHeight="1">
      <c r="C412" s="36"/>
      <c r="D412" s="36"/>
      <c r="E412" s="36"/>
      <c r="F412" s="29"/>
      <c r="G412" s="200"/>
      <c r="H412" s="29"/>
      <c r="I412" s="29"/>
      <c r="J412" s="28"/>
      <c r="K412" s="28"/>
      <c r="L412" s="28"/>
      <c r="M412" s="28"/>
      <c r="N412" s="28"/>
    </row>
    <row r="413" spans="3:14" ht="15.75" customHeight="1">
      <c r="C413" s="36"/>
      <c r="D413" s="36"/>
      <c r="E413" s="36"/>
      <c r="F413" s="29"/>
      <c r="G413" s="200"/>
      <c r="H413" s="29"/>
      <c r="I413" s="29"/>
      <c r="J413" s="28"/>
      <c r="K413" s="28"/>
      <c r="L413" s="28"/>
      <c r="M413" s="28"/>
      <c r="N413" s="28"/>
    </row>
    <row r="414" spans="3:14" ht="15.75" customHeight="1">
      <c r="C414" s="36"/>
      <c r="D414" s="36"/>
      <c r="E414" s="36"/>
      <c r="F414" s="29"/>
      <c r="G414" s="200"/>
      <c r="H414" s="29"/>
      <c r="I414" s="29"/>
      <c r="J414" s="28"/>
      <c r="K414" s="28"/>
      <c r="L414" s="28"/>
      <c r="M414" s="28"/>
      <c r="N414" s="28"/>
    </row>
    <row r="415" spans="3:14" ht="15.75" customHeight="1">
      <c r="C415" s="36"/>
      <c r="D415" s="36"/>
      <c r="E415" s="36"/>
      <c r="F415" s="29"/>
      <c r="G415" s="200"/>
      <c r="H415" s="29"/>
      <c r="I415" s="29"/>
      <c r="J415" s="28"/>
      <c r="K415" s="28"/>
      <c r="L415" s="28"/>
      <c r="M415" s="28"/>
      <c r="N415" s="28"/>
    </row>
    <row r="416" spans="3:14" ht="15.75" customHeight="1">
      <c r="C416" s="36"/>
      <c r="D416" s="36"/>
      <c r="E416" s="36"/>
      <c r="F416" s="29"/>
      <c r="G416" s="200"/>
      <c r="H416" s="29"/>
      <c r="I416" s="29"/>
      <c r="J416" s="28"/>
      <c r="K416" s="28"/>
      <c r="L416" s="28"/>
      <c r="M416" s="28"/>
      <c r="N416" s="28"/>
    </row>
    <row r="417" spans="3:14" ht="15.75" customHeight="1">
      <c r="C417" s="36"/>
      <c r="D417" s="36"/>
      <c r="E417" s="36"/>
      <c r="F417" s="29"/>
      <c r="G417" s="200"/>
      <c r="H417" s="29"/>
      <c r="I417" s="29"/>
      <c r="J417" s="28"/>
      <c r="K417" s="28"/>
      <c r="L417" s="28"/>
      <c r="M417" s="28"/>
      <c r="N417" s="28"/>
    </row>
    <row r="418" spans="3:14" ht="15.75" customHeight="1">
      <c r="C418" s="36"/>
      <c r="D418" s="36"/>
      <c r="E418" s="36"/>
      <c r="F418" s="29"/>
      <c r="G418" s="200"/>
      <c r="H418" s="29"/>
      <c r="I418" s="29"/>
      <c r="J418" s="28"/>
      <c r="K418" s="28"/>
      <c r="L418" s="28"/>
      <c r="M418" s="28"/>
      <c r="N418" s="28"/>
    </row>
    <row r="419" spans="3:14" ht="15.75" customHeight="1">
      <c r="C419" s="36"/>
      <c r="D419" s="36"/>
      <c r="E419" s="36"/>
      <c r="F419" s="29"/>
      <c r="G419" s="200"/>
      <c r="H419" s="29"/>
      <c r="I419" s="29"/>
      <c r="J419" s="28"/>
      <c r="K419" s="28"/>
      <c r="L419" s="28"/>
      <c r="M419" s="28"/>
      <c r="N419" s="28"/>
    </row>
    <row r="420" spans="3:14" ht="15.75" customHeight="1">
      <c r="C420" s="36"/>
      <c r="D420" s="36"/>
      <c r="E420" s="36"/>
      <c r="F420" s="29"/>
      <c r="G420" s="200"/>
      <c r="H420" s="29"/>
      <c r="I420" s="29"/>
      <c r="J420" s="28"/>
      <c r="K420" s="28"/>
      <c r="L420" s="28"/>
      <c r="M420" s="28"/>
      <c r="N420" s="28"/>
    </row>
    <row r="421" spans="3:14" ht="15.75" customHeight="1">
      <c r="C421" s="36"/>
      <c r="D421" s="36"/>
      <c r="E421" s="36"/>
      <c r="F421" s="29"/>
      <c r="G421" s="200"/>
      <c r="H421" s="29"/>
      <c r="I421" s="29"/>
      <c r="J421" s="28"/>
      <c r="K421" s="28"/>
      <c r="L421" s="28"/>
      <c r="M421" s="28"/>
      <c r="N421" s="28"/>
    </row>
    <row r="422" spans="3:14" ht="15.75" customHeight="1">
      <c r="C422" s="36"/>
      <c r="D422" s="36"/>
      <c r="E422" s="36"/>
      <c r="F422" s="29"/>
      <c r="G422" s="200"/>
      <c r="H422" s="29"/>
      <c r="I422" s="29"/>
      <c r="J422" s="28"/>
      <c r="K422" s="28"/>
      <c r="L422" s="28"/>
      <c r="M422" s="28"/>
      <c r="N422" s="28"/>
    </row>
    <row r="423" spans="3:14" ht="15.75" customHeight="1">
      <c r="C423" s="36"/>
      <c r="D423" s="36"/>
      <c r="E423" s="36"/>
      <c r="F423" s="29"/>
      <c r="G423" s="200"/>
      <c r="H423" s="29"/>
      <c r="I423" s="29"/>
      <c r="J423" s="28"/>
      <c r="K423" s="28"/>
      <c r="L423" s="28"/>
      <c r="M423" s="28"/>
      <c r="N423" s="28"/>
    </row>
    <row r="424" spans="3:14" ht="15.75" customHeight="1">
      <c r="C424" s="36"/>
      <c r="D424" s="36"/>
      <c r="E424" s="36"/>
      <c r="F424" s="29"/>
      <c r="G424" s="200"/>
      <c r="H424" s="29"/>
      <c r="I424" s="29"/>
      <c r="J424" s="28"/>
      <c r="K424" s="28"/>
      <c r="L424" s="28"/>
      <c r="M424" s="28"/>
      <c r="N424" s="28"/>
    </row>
    <row r="425" spans="3:14" ht="15.75" customHeight="1">
      <c r="C425" s="36"/>
      <c r="D425" s="36"/>
      <c r="E425" s="36"/>
      <c r="F425" s="29"/>
      <c r="G425" s="200"/>
      <c r="H425" s="29"/>
      <c r="I425" s="29"/>
      <c r="J425" s="28"/>
      <c r="K425" s="28"/>
      <c r="L425" s="28"/>
      <c r="M425" s="28"/>
      <c r="N425" s="28"/>
    </row>
    <row r="426" spans="3:14" ht="15.75" customHeight="1">
      <c r="C426" s="36"/>
      <c r="D426" s="36"/>
      <c r="E426" s="36"/>
      <c r="F426" s="29"/>
      <c r="G426" s="200"/>
      <c r="H426" s="29"/>
      <c r="I426" s="29"/>
      <c r="J426" s="28"/>
      <c r="K426" s="28"/>
      <c r="L426" s="28"/>
      <c r="M426" s="28"/>
      <c r="N426" s="28"/>
    </row>
    <row r="427" spans="3:14" ht="15.75" customHeight="1">
      <c r="C427" s="36"/>
      <c r="D427" s="36"/>
      <c r="E427" s="36"/>
      <c r="F427" s="29"/>
      <c r="G427" s="200"/>
      <c r="H427" s="29"/>
      <c r="I427" s="29"/>
      <c r="J427" s="28"/>
      <c r="K427" s="28"/>
      <c r="L427" s="28"/>
      <c r="M427" s="28"/>
      <c r="N427" s="28"/>
    </row>
    <row r="428" spans="3:14" ht="15.75" customHeight="1">
      <c r="C428" s="36"/>
      <c r="D428" s="36"/>
      <c r="E428" s="36"/>
      <c r="F428" s="29"/>
      <c r="G428" s="200"/>
      <c r="H428" s="29"/>
      <c r="I428" s="29"/>
      <c r="J428" s="28"/>
      <c r="K428" s="28"/>
      <c r="L428" s="28"/>
      <c r="M428" s="28"/>
      <c r="N428" s="28"/>
    </row>
    <row r="429" spans="3:14" ht="15.75" customHeight="1">
      <c r="C429" s="36"/>
      <c r="D429" s="36"/>
      <c r="E429" s="36"/>
      <c r="F429" s="29"/>
      <c r="G429" s="200"/>
      <c r="H429" s="29"/>
      <c r="I429" s="29"/>
      <c r="J429" s="28"/>
      <c r="K429" s="28"/>
      <c r="L429" s="28"/>
      <c r="M429" s="28"/>
      <c r="N429" s="28"/>
    </row>
    <row r="430" spans="3:14" ht="15.75" customHeight="1">
      <c r="C430" s="36"/>
      <c r="D430" s="36"/>
      <c r="E430" s="36"/>
      <c r="F430" s="29"/>
      <c r="G430" s="200"/>
      <c r="H430" s="29"/>
      <c r="I430" s="29"/>
      <c r="J430" s="28"/>
      <c r="K430" s="28"/>
      <c r="L430" s="28"/>
      <c r="M430" s="28"/>
      <c r="N430" s="28"/>
    </row>
    <row r="431" spans="3:14" ht="15.75" customHeight="1">
      <c r="C431" s="36"/>
      <c r="D431" s="36"/>
      <c r="E431" s="36"/>
      <c r="F431" s="29"/>
      <c r="G431" s="200"/>
      <c r="H431" s="29"/>
      <c r="I431" s="29"/>
      <c r="J431" s="28"/>
      <c r="K431" s="28"/>
      <c r="L431" s="28"/>
      <c r="M431" s="28"/>
      <c r="N431" s="28"/>
    </row>
    <row r="432" spans="3:14" ht="15.75" customHeight="1">
      <c r="C432" s="36"/>
      <c r="D432" s="36"/>
      <c r="E432" s="36"/>
      <c r="F432" s="29"/>
      <c r="G432" s="200"/>
      <c r="H432" s="29"/>
      <c r="I432" s="29"/>
      <c r="J432" s="28"/>
      <c r="K432" s="28"/>
      <c r="L432" s="28"/>
      <c r="M432" s="28"/>
      <c r="N432" s="28"/>
    </row>
    <row r="433" spans="3:14" ht="15.75" customHeight="1">
      <c r="C433" s="36"/>
      <c r="D433" s="36"/>
      <c r="E433" s="36"/>
      <c r="F433" s="29"/>
      <c r="G433" s="200"/>
      <c r="H433" s="29"/>
      <c r="I433" s="29"/>
      <c r="J433" s="28"/>
      <c r="K433" s="28"/>
      <c r="L433" s="28"/>
      <c r="M433" s="28"/>
      <c r="N433" s="28"/>
    </row>
    <row r="434" spans="3:14" ht="15.75" customHeight="1">
      <c r="C434" s="36"/>
      <c r="D434" s="36"/>
      <c r="E434" s="36"/>
      <c r="F434" s="29"/>
      <c r="G434" s="200"/>
      <c r="H434" s="29"/>
      <c r="I434" s="29"/>
      <c r="J434" s="28"/>
      <c r="K434" s="28"/>
      <c r="L434" s="28"/>
      <c r="M434" s="28"/>
      <c r="N434" s="28"/>
    </row>
    <row r="435" spans="3:14" ht="15.75" customHeight="1">
      <c r="C435" s="36"/>
      <c r="D435" s="36"/>
      <c r="E435" s="36"/>
      <c r="F435" s="29"/>
      <c r="G435" s="200"/>
      <c r="H435" s="29"/>
      <c r="I435" s="29"/>
      <c r="J435" s="28"/>
      <c r="K435" s="28"/>
      <c r="L435" s="28"/>
      <c r="M435" s="28"/>
      <c r="N435" s="28"/>
    </row>
    <row r="436" spans="3:14" ht="15.75" customHeight="1">
      <c r="C436" s="36"/>
      <c r="D436" s="36"/>
      <c r="E436" s="36"/>
      <c r="F436" s="29"/>
      <c r="G436" s="200"/>
      <c r="H436" s="29"/>
      <c r="I436" s="29"/>
      <c r="J436" s="28"/>
      <c r="K436" s="28"/>
      <c r="L436" s="28"/>
      <c r="M436" s="28"/>
      <c r="N436" s="28"/>
    </row>
    <row r="437" spans="3:14" ht="15.75" customHeight="1">
      <c r="C437" s="36"/>
      <c r="D437" s="36"/>
      <c r="E437" s="36"/>
      <c r="F437" s="29"/>
      <c r="G437" s="200"/>
      <c r="H437" s="29"/>
      <c r="I437" s="29"/>
      <c r="J437" s="28"/>
      <c r="K437" s="28"/>
      <c r="L437" s="28"/>
      <c r="M437" s="28"/>
      <c r="N437" s="28"/>
    </row>
    <row r="438" spans="3:14" ht="15.75" customHeight="1">
      <c r="C438" s="36"/>
      <c r="D438" s="36"/>
      <c r="E438" s="36"/>
      <c r="F438" s="29"/>
      <c r="G438" s="200"/>
      <c r="H438" s="29"/>
      <c r="I438" s="29"/>
      <c r="J438" s="28"/>
      <c r="K438" s="28"/>
      <c r="L438" s="28"/>
      <c r="M438" s="28"/>
      <c r="N438" s="28"/>
    </row>
    <row r="439" spans="3:14" ht="15.75" customHeight="1">
      <c r="C439" s="36"/>
      <c r="D439" s="36"/>
      <c r="E439" s="36"/>
      <c r="F439" s="29"/>
      <c r="G439" s="200"/>
      <c r="H439" s="29"/>
      <c r="I439" s="29"/>
      <c r="J439" s="28"/>
      <c r="K439" s="28"/>
      <c r="L439" s="28"/>
      <c r="M439" s="28"/>
      <c r="N439" s="28"/>
    </row>
    <row r="440" spans="3:14" ht="15.75" customHeight="1">
      <c r="C440" s="36"/>
      <c r="D440" s="36"/>
      <c r="E440" s="36"/>
      <c r="F440" s="29"/>
      <c r="G440" s="200"/>
      <c r="H440" s="29"/>
      <c r="I440" s="29"/>
      <c r="J440" s="28"/>
      <c r="K440" s="28"/>
      <c r="L440" s="28"/>
      <c r="M440" s="28"/>
      <c r="N440" s="28"/>
    </row>
    <row r="441" spans="3:14" ht="15.75" customHeight="1">
      <c r="C441" s="36"/>
      <c r="D441" s="36"/>
      <c r="E441" s="36"/>
      <c r="F441" s="29"/>
      <c r="G441" s="200"/>
      <c r="H441" s="29"/>
      <c r="I441" s="29"/>
      <c r="J441" s="28"/>
      <c r="K441" s="28"/>
      <c r="L441" s="28"/>
      <c r="M441" s="28"/>
      <c r="N441" s="28"/>
    </row>
    <row r="442" spans="3:14" ht="15.75" customHeight="1">
      <c r="C442" s="36"/>
      <c r="D442" s="36"/>
      <c r="E442" s="36"/>
      <c r="F442" s="29"/>
      <c r="G442" s="200"/>
      <c r="H442" s="29"/>
      <c r="I442" s="29"/>
      <c r="J442" s="28"/>
      <c r="K442" s="28"/>
      <c r="L442" s="28"/>
      <c r="M442" s="28"/>
      <c r="N442" s="28"/>
    </row>
    <row r="443" spans="3:14" ht="15.75" customHeight="1">
      <c r="C443" s="36"/>
      <c r="D443" s="36"/>
      <c r="E443" s="36"/>
      <c r="F443" s="29"/>
      <c r="G443" s="200"/>
      <c r="H443" s="29"/>
      <c r="I443" s="29"/>
      <c r="J443" s="28"/>
      <c r="K443" s="28"/>
      <c r="L443" s="28"/>
      <c r="M443" s="28"/>
      <c r="N443" s="28"/>
    </row>
    <row r="444" spans="3:14" ht="15.75" customHeight="1">
      <c r="C444" s="36"/>
      <c r="D444" s="36"/>
      <c r="E444" s="36"/>
      <c r="F444" s="29"/>
      <c r="G444" s="200"/>
      <c r="H444" s="29"/>
      <c r="I444" s="29"/>
      <c r="J444" s="28"/>
      <c r="K444" s="28"/>
      <c r="L444" s="28"/>
      <c r="M444" s="28"/>
      <c r="N444" s="28"/>
    </row>
    <row r="445" spans="3:14" ht="15.75" customHeight="1">
      <c r="C445" s="36"/>
      <c r="D445" s="36"/>
      <c r="E445" s="36"/>
      <c r="F445" s="29"/>
      <c r="G445" s="200"/>
      <c r="H445" s="29"/>
      <c r="I445" s="29"/>
      <c r="J445" s="28"/>
      <c r="K445" s="28"/>
      <c r="L445" s="28"/>
      <c r="M445" s="28"/>
      <c r="N445" s="28"/>
    </row>
    <row r="446" spans="3:14" ht="15.75" customHeight="1">
      <c r="C446" s="36"/>
      <c r="D446" s="36"/>
      <c r="E446" s="36"/>
      <c r="F446" s="29"/>
      <c r="G446" s="200"/>
      <c r="H446" s="29"/>
      <c r="I446" s="29"/>
      <c r="J446" s="28"/>
      <c r="K446" s="28"/>
      <c r="L446" s="28"/>
      <c r="M446" s="28"/>
      <c r="N446" s="28"/>
    </row>
    <row r="447" spans="3:14" ht="15.75" customHeight="1">
      <c r="C447" s="36"/>
      <c r="D447" s="36"/>
      <c r="E447" s="36"/>
      <c r="F447" s="29"/>
      <c r="G447" s="200"/>
      <c r="H447" s="29"/>
      <c r="I447" s="29"/>
      <c r="J447" s="28"/>
      <c r="K447" s="28"/>
      <c r="L447" s="28"/>
      <c r="M447" s="28"/>
      <c r="N447" s="28"/>
    </row>
    <row r="448" spans="3:9" ht="15.75" customHeight="1">
      <c r="C448" s="36"/>
      <c r="D448" s="36"/>
      <c r="E448" s="36"/>
      <c r="F448" s="29"/>
      <c r="G448" s="200"/>
      <c r="H448" s="29"/>
      <c r="I448" s="29"/>
    </row>
    <row r="449" spans="3:9" ht="15.75" customHeight="1">
      <c r="C449" s="36"/>
      <c r="D449" s="36"/>
      <c r="E449" s="36"/>
      <c r="F449" s="29"/>
      <c r="G449" s="200"/>
      <c r="H449" s="29"/>
      <c r="I449" s="29"/>
    </row>
    <row r="450" spans="3:9" ht="15.75" customHeight="1">
      <c r="C450" s="36"/>
      <c r="D450" s="36"/>
      <c r="E450" s="36"/>
      <c r="F450" s="29"/>
      <c r="G450" s="200"/>
      <c r="H450" s="29"/>
      <c r="I450" s="29"/>
    </row>
    <row r="451" spans="3:9" ht="15.75" customHeight="1">
      <c r="C451" s="36"/>
      <c r="D451" s="36"/>
      <c r="E451" s="36"/>
      <c r="F451" s="29"/>
      <c r="G451" s="200"/>
      <c r="H451" s="29"/>
      <c r="I451" s="29"/>
    </row>
    <row r="452" spans="3:9" ht="15.75" customHeight="1">
      <c r="C452" s="36"/>
      <c r="D452" s="36"/>
      <c r="E452" s="36"/>
      <c r="F452" s="29"/>
      <c r="G452" s="200"/>
      <c r="H452" s="29"/>
      <c r="I452" s="29"/>
    </row>
    <row r="453" spans="3:9" ht="15.75" customHeight="1">
      <c r="C453" s="36"/>
      <c r="D453" s="36"/>
      <c r="E453" s="36"/>
      <c r="F453" s="29"/>
      <c r="G453" s="200"/>
      <c r="H453" s="29"/>
      <c r="I453" s="29"/>
    </row>
    <row r="454" spans="3:9" ht="15.75" customHeight="1">
      <c r="C454" s="36"/>
      <c r="D454" s="36"/>
      <c r="E454" s="36"/>
      <c r="F454" s="29"/>
      <c r="G454" s="200"/>
      <c r="H454" s="29"/>
      <c r="I454" s="29"/>
    </row>
    <row r="455" spans="3:9" ht="15.75" customHeight="1">
      <c r="C455" s="36"/>
      <c r="D455" s="36"/>
      <c r="E455" s="36"/>
      <c r="F455" s="29"/>
      <c r="G455" s="200"/>
      <c r="H455" s="29"/>
      <c r="I455" s="29"/>
    </row>
    <row r="456" spans="3:9" ht="15.75" customHeight="1">
      <c r="C456" s="36"/>
      <c r="D456" s="36"/>
      <c r="E456" s="36"/>
      <c r="F456" s="29"/>
      <c r="G456" s="200"/>
      <c r="H456" s="29"/>
      <c r="I456" s="29"/>
    </row>
    <row r="457" spans="3:9" ht="15.75" customHeight="1">
      <c r="C457" s="36"/>
      <c r="D457" s="36"/>
      <c r="E457" s="36"/>
      <c r="F457" s="29"/>
      <c r="G457" s="200"/>
      <c r="H457" s="29"/>
      <c r="I457" s="29"/>
    </row>
    <row r="458" spans="3:9" ht="15.75" customHeight="1">
      <c r="C458" s="36"/>
      <c r="D458" s="36"/>
      <c r="E458" s="36"/>
      <c r="F458" s="29"/>
      <c r="G458" s="200"/>
      <c r="H458" s="29"/>
      <c r="I458" s="29"/>
    </row>
    <row r="459" spans="3:9" ht="15.75" customHeight="1">
      <c r="C459" s="36"/>
      <c r="D459" s="36"/>
      <c r="E459" s="36"/>
      <c r="F459" s="29"/>
      <c r="G459" s="200"/>
      <c r="H459" s="29"/>
      <c r="I459" s="29"/>
    </row>
    <row r="460" spans="3:9" ht="15.75" customHeight="1">
      <c r="C460" s="36"/>
      <c r="D460" s="36"/>
      <c r="E460" s="36"/>
      <c r="F460" s="29"/>
      <c r="G460" s="200"/>
      <c r="H460" s="29"/>
      <c r="I460" s="29"/>
    </row>
    <row r="461" spans="3:9" ht="15.75" customHeight="1">
      <c r="C461" s="36"/>
      <c r="D461" s="36"/>
      <c r="E461" s="36"/>
      <c r="F461" s="29"/>
      <c r="G461" s="200"/>
      <c r="H461" s="29"/>
      <c r="I461" s="29"/>
    </row>
    <row r="462" spans="3:9" ht="15.75" customHeight="1">
      <c r="C462" s="36"/>
      <c r="D462" s="36"/>
      <c r="E462" s="36"/>
      <c r="F462" s="29"/>
      <c r="G462" s="200"/>
      <c r="H462" s="29"/>
      <c r="I462" s="29"/>
    </row>
    <row r="463" spans="3:9" ht="15.75" customHeight="1">
      <c r="C463" s="36"/>
      <c r="D463" s="36"/>
      <c r="E463" s="36"/>
      <c r="F463" s="29"/>
      <c r="G463" s="200"/>
      <c r="H463" s="29"/>
      <c r="I463" s="29"/>
    </row>
    <row r="464" spans="3:9" ht="15.75" customHeight="1">
      <c r="C464" s="36"/>
      <c r="D464" s="36"/>
      <c r="E464" s="36"/>
      <c r="F464" s="29"/>
      <c r="G464" s="200"/>
      <c r="H464" s="29"/>
      <c r="I464" s="29"/>
    </row>
    <row r="465" spans="3:9" ht="15.75" customHeight="1">
      <c r="C465" s="36"/>
      <c r="D465" s="36"/>
      <c r="E465" s="36"/>
      <c r="F465" s="29"/>
      <c r="G465" s="200"/>
      <c r="H465" s="29"/>
      <c r="I465" s="29"/>
    </row>
    <row r="466" spans="3:9" ht="15.75" customHeight="1">
      <c r="C466" s="36"/>
      <c r="D466" s="36"/>
      <c r="E466" s="36"/>
      <c r="F466" s="29"/>
      <c r="G466" s="200"/>
      <c r="H466" s="29"/>
      <c r="I466" s="29"/>
    </row>
    <row r="467" spans="3:9" ht="15.75" customHeight="1">
      <c r="C467" s="36"/>
      <c r="D467" s="36"/>
      <c r="E467" s="36"/>
      <c r="F467" s="29"/>
      <c r="G467" s="200"/>
      <c r="H467" s="29"/>
      <c r="I467" s="29"/>
    </row>
    <row r="468" spans="3:9" ht="15.75" customHeight="1">
      <c r="C468" s="36"/>
      <c r="D468" s="36"/>
      <c r="E468" s="36"/>
      <c r="F468" s="29"/>
      <c r="G468" s="200"/>
      <c r="H468" s="29"/>
      <c r="I468" s="29"/>
    </row>
    <row r="469" spans="3:9" ht="15.75" customHeight="1">
      <c r="C469" s="36"/>
      <c r="D469" s="36"/>
      <c r="E469" s="36"/>
      <c r="F469" s="29"/>
      <c r="G469" s="200"/>
      <c r="H469" s="29"/>
      <c r="I469" s="29"/>
    </row>
    <row r="470" spans="3:9" ht="15.75" customHeight="1">
      <c r="C470" s="36"/>
      <c r="D470" s="36"/>
      <c r="E470" s="36"/>
      <c r="F470" s="29"/>
      <c r="G470" s="200"/>
      <c r="H470" s="29"/>
      <c r="I470" s="29"/>
    </row>
    <row r="471" spans="3:9" ht="15.75" customHeight="1">
      <c r="C471" s="36"/>
      <c r="D471" s="36"/>
      <c r="E471" s="36"/>
      <c r="F471" s="29"/>
      <c r="G471" s="200"/>
      <c r="H471" s="29"/>
      <c r="I471" s="29"/>
    </row>
    <row r="472" spans="3:9" ht="15.75" customHeight="1">
      <c r="C472" s="36"/>
      <c r="D472" s="36"/>
      <c r="E472" s="36"/>
      <c r="F472" s="29"/>
      <c r="G472" s="200"/>
      <c r="H472" s="29"/>
      <c r="I472" s="29"/>
    </row>
    <row r="473" spans="3:9" ht="15.75" customHeight="1">
      <c r="C473" s="36"/>
      <c r="D473" s="36"/>
      <c r="E473" s="36"/>
      <c r="F473" s="29"/>
      <c r="G473" s="200"/>
      <c r="H473" s="29"/>
      <c r="I473" s="29"/>
    </row>
    <row r="474" spans="3:9" ht="15.75" customHeight="1">
      <c r="C474" s="36"/>
      <c r="D474" s="36"/>
      <c r="E474" s="36"/>
      <c r="F474" s="29"/>
      <c r="G474" s="200"/>
      <c r="H474" s="29"/>
      <c r="I474" s="29"/>
    </row>
    <row r="475" spans="3:9" ht="15.75" customHeight="1">
      <c r="C475" s="36"/>
      <c r="D475" s="36"/>
      <c r="E475" s="36"/>
      <c r="F475" s="29"/>
      <c r="G475" s="200"/>
      <c r="H475" s="29"/>
      <c r="I475" s="29"/>
    </row>
    <row r="476" spans="3:9" ht="15.75" customHeight="1">
      <c r="C476" s="36"/>
      <c r="D476" s="36"/>
      <c r="E476" s="36"/>
      <c r="F476" s="29"/>
      <c r="G476" s="200"/>
      <c r="H476" s="29"/>
      <c r="I476" s="29"/>
    </row>
    <row r="477" spans="3:9" ht="15.75" customHeight="1">
      <c r="C477" s="36"/>
      <c r="D477" s="36"/>
      <c r="E477" s="36"/>
      <c r="F477" s="29"/>
      <c r="G477" s="200"/>
      <c r="H477" s="29"/>
      <c r="I477" s="29"/>
    </row>
    <row r="478" spans="3:9" ht="15.75" customHeight="1">
      <c r="C478" s="36"/>
      <c r="D478" s="36"/>
      <c r="E478" s="36"/>
      <c r="F478" s="29"/>
      <c r="G478" s="200"/>
      <c r="H478" s="29"/>
      <c r="I478" s="29"/>
    </row>
    <row r="479" spans="3:9" ht="15.75" customHeight="1">
      <c r="C479" s="36"/>
      <c r="D479" s="36"/>
      <c r="E479" s="36"/>
      <c r="F479" s="29"/>
      <c r="G479" s="200"/>
      <c r="H479" s="29"/>
      <c r="I479" s="29"/>
    </row>
    <row r="480" spans="3:9" ht="15.75" customHeight="1">
      <c r="C480" s="36"/>
      <c r="D480" s="36"/>
      <c r="E480" s="36"/>
      <c r="F480" s="29"/>
      <c r="G480" s="200"/>
      <c r="H480" s="29"/>
      <c r="I480" s="29"/>
    </row>
    <row r="481" spans="3:9" ht="15.75" customHeight="1">
      <c r="C481" s="36"/>
      <c r="D481" s="36"/>
      <c r="E481" s="36"/>
      <c r="F481" s="29"/>
      <c r="G481" s="200"/>
      <c r="H481" s="29"/>
      <c r="I481" s="29"/>
    </row>
    <row r="482" spans="3:9" ht="15.75" customHeight="1">
      <c r="C482" s="36"/>
      <c r="D482" s="36"/>
      <c r="E482" s="36"/>
      <c r="F482" s="29"/>
      <c r="G482" s="200"/>
      <c r="H482" s="29"/>
      <c r="I482" s="29"/>
    </row>
    <row r="483" spans="3:9" ht="15.75" customHeight="1">
      <c r="C483" s="36"/>
      <c r="D483" s="36"/>
      <c r="E483" s="36"/>
      <c r="F483" s="29"/>
      <c r="G483" s="200"/>
      <c r="H483" s="29"/>
      <c r="I483" s="29"/>
    </row>
    <row r="484" spans="3:9" ht="15.75" customHeight="1">
      <c r="C484" s="36"/>
      <c r="D484" s="36"/>
      <c r="E484" s="36"/>
      <c r="F484" s="29"/>
      <c r="G484" s="200"/>
      <c r="H484" s="29"/>
      <c r="I484" s="29"/>
    </row>
    <row r="485" spans="3:9" ht="15.75" customHeight="1">
      <c r="C485" s="36"/>
      <c r="D485" s="36"/>
      <c r="E485" s="36"/>
      <c r="F485" s="29"/>
      <c r="G485" s="200"/>
      <c r="H485" s="29"/>
      <c r="I485" s="29"/>
    </row>
    <row r="486" spans="3:9" ht="15.75" customHeight="1">
      <c r="C486" s="36"/>
      <c r="D486" s="36"/>
      <c r="E486" s="36"/>
      <c r="F486" s="29"/>
      <c r="G486" s="200"/>
      <c r="H486" s="29"/>
      <c r="I486" s="29"/>
    </row>
    <row r="487" spans="3:9" ht="15.75" customHeight="1">
      <c r="C487" s="36"/>
      <c r="D487" s="36"/>
      <c r="E487" s="36"/>
      <c r="F487" s="29"/>
      <c r="G487" s="200"/>
      <c r="H487" s="29"/>
      <c r="I487" s="29"/>
    </row>
    <row r="488" spans="3:9" ht="15.75" customHeight="1">
      <c r="C488" s="36"/>
      <c r="D488" s="36"/>
      <c r="E488" s="36"/>
      <c r="F488" s="29"/>
      <c r="G488" s="200"/>
      <c r="H488" s="29"/>
      <c r="I488" s="29"/>
    </row>
    <row r="489" spans="3:9" ht="15.75" customHeight="1">
      <c r="C489" s="36"/>
      <c r="D489" s="36"/>
      <c r="E489" s="36"/>
      <c r="F489" s="29"/>
      <c r="G489" s="200"/>
      <c r="H489" s="29"/>
      <c r="I489" s="29"/>
    </row>
    <row r="490" spans="3:9" ht="15.75" customHeight="1">
      <c r="C490" s="36"/>
      <c r="D490" s="36"/>
      <c r="E490" s="36"/>
      <c r="F490" s="29"/>
      <c r="G490" s="200"/>
      <c r="H490" s="29"/>
      <c r="I490" s="29"/>
    </row>
    <row r="491" spans="3:9" ht="15.75" customHeight="1">
      <c r="C491" s="36"/>
      <c r="D491" s="36"/>
      <c r="E491" s="36"/>
      <c r="F491" s="29"/>
      <c r="G491" s="200"/>
      <c r="H491" s="29"/>
      <c r="I491" s="29"/>
    </row>
    <row r="492" spans="3:9" ht="15.75" customHeight="1">
      <c r="C492" s="36"/>
      <c r="D492" s="36"/>
      <c r="E492" s="36"/>
      <c r="F492" s="29"/>
      <c r="G492" s="200"/>
      <c r="H492" s="29"/>
      <c r="I492" s="29"/>
    </row>
    <row r="493" spans="3:9" ht="15.75" customHeight="1">
      <c r="C493" s="36"/>
      <c r="D493" s="36"/>
      <c r="E493" s="36"/>
      <c r="F493" s="29"/>
      <c r="G493" s="200"/>
      <c r="H493" s="29"/>
      <c r="I493" s="29"/>
    </row>
    <row r="494" spans="3:9" ht="15.75" customHeight="1">
      <c r="C494" s="36"/>
      <c r="D494" s="36"/>
      <c r="E494" s="36"/>
      <c r="F494" s="29"/>
      <c r="G494" s="200"/>
      <c r="H494" s="29"/>
      <c r="I494" s="29"/>
    </row>
    <row r="495" spans="3:9" ht="15.75" customHeight="1">
      <c r="C495" s="36"/>
      <c r="D495" s="36"/>
      <c r="E495" s="36"/>
      <c r="F495" s="29"/>
      <c r="G495" s="200"/>
      <c r="H495" s="29"/>
      <c r="I495" s="29"/>
    </row>
    <row r="496" spans="3:9" ht="15.75" customHeight="1">
      <c r="C496" s="36"/>
      <c r="D496" s="36"/>
      <c r="E496" s="36"/>
      <c r="F496" s="29"/>
      <c r="G496" s="200"/>
      <c r="H496" s="29"/>
      <c r="I496" s="29"/>
    </row>
    <row r="497" spans="3:9" ht="15.75" customHeight="1">
      <c r="C497" s="36"/>
      <c r="D497" s="36"/>
      <c r="E497" s="36"/>
      <c r="F497" s="29"/>
      <c r="G497" s="200"/>
      <c r="H497" s="29"/>
      <c r="I497" s="29"/>
    </row>
    <row r="498" spans="3:9" ht="15.75" customHeight="1">
      <c r="C498" s="36"/>
      <c r="D498" s="36"/>
      <c r="E498" s="36"/>
      <c r="F498" s="29"/>
      <c r="G498" s="200"/>
      <c r="H498" s="29"/>
      <c r="I498" s="29"/>
    </row>
    <row r="499" spans="3:9" ht="15.75" customHeight="1">
      <c r="C499" s="36"/>
      <c r="D499" s="36"/>
      <c r="E499" s="36"/>
      <c r="F499" s="29"/>
      <c r="G499" s="200"/>
      <c r="H499" s="29"/>
      <c r="I499" s="29"/>
    </row>
    <row r="500" spans="3:9" ht="15.75" customHeight="1">
      <c r="C500" s="36"/>
      <c r="D500" s="36"/>
      <c r="E500" s="36"/>
      <c r="F500" s="29"/>
      <c r="G500" s="200"/>
      <c r="H500" s="29"/>
      <c r="I500" s="29"/>
    </row>
    <row r="501" spans="3:9" ht="15.75" customHeight="1">
      <c r="C501" s="36"/>
      <c r="D501" s="36"/>
      <c r="E501" s="36"/>
      <c r="F501" s="29"/>
      <c r="G501" s="200"/>
      <c r="H501" s="29"/>
      <c r="I501" s="29"/>
    </row>
    <row r="502" spans="3:9" ht="15.75" customHeight="1">
      <c r="C502" s="36"/>
      <c r="D502" s="36"/>
      <c r="E502" s="36"/>
      <c r="F502" s="29"/>
      <c r="G502" s="200"/>
      <c r="H502" s="29"/>
      <c r="I502" s="29"/>
    </row>
    <row r="503" spans="3:9" ht="15.75" customHeight="1">
      <c r="C503" s="36"/>
      <c r="D503" s="36"/>
      <c r="E503" s="36"/>
      <c r="F503" s="29"/>
      <c r="G503" s="200"/>
      <c r="H503" s="29"/>
      <c r="I503" s="29"/>
    </row>
    <row r="504" spans="3:9" ht="15.75" customHeight="1">
      <c r="C504" s="36"/>
      <c r="D504" s="36"/>
      <c r="E504" s="36"/>
      <c r="F504" s="29"/>
      <c r="G504" s="200"/>
      <c r="H504" s="29"/>
      <c r="I504" s="29"/>
    </row>
    <row r="505" spans="3:9" ht="15.75" customHeight="1">
      <c r="C505" s="36"/>
      <c r="D505" s="36"/>
      <c r="E505" s="36"/>
      <c r="F505" s="29"/>
      <c r="G505" s="200"/>
      <c r="H505" s="29"/>
      <c r="I505" s="29"/>
    </row>
    <row r="506" spans="3:9" ht="15.75" customHeight="1">
      <c r="C506" s="36"/>
      <c r="D506" s="36"/>
      <c r="E506" s="36"/>
      <c r="F506" s="29"/>
      <c r="G506" s="200"/>
      <c r="H506" s="29"/>
      <c r="I506" s="29"/>
    </row>
    <row r="507" spans="3:9" ht="15.75" customHeight="1">
      <c r="C507" s="36"/>
      <c r="D507" s="36"/>
      <c r="E507" s="36"/>
      <c r="F507" s="29"/>
      <c r="G507" s="200"/>
      <c r="H507" s="29"/>
      <c r="I507" s="29"/>
    </row>
    <row r="508" spans="3:9" ht="15.75" customHeight="1">
      <c r="C508" s="36"/>
      <c r="D508" s="36"/>
      <c r="E508" s="36"/>
      <c r="F508" s="29"/>
      <c r="G508" s="200"/>
      <c r="H508" s="29"/>
      <c r="I508" s="29"/>
    </row>
    <row r="509" spans="3:9" ht="15.75" customHeight="1">
      <c r="C509" s="36"/>
      <c r="D509" s="36"/>
      <c r="E509" s="36"/>
      <c r="F509" s="29"/>
      <c r="G509" s="200"/>
      <c r="H509" s="29"/>
      <c r="I509" s="29"/>
    </row>
    <row r="510" spans="3:9" ht="15.75" customHeight="1">
      <c r="C510" s="36"/>
      <c r="D510" s="36"/>
      <c r="E510" s="36"/>
      <c r="F510" s="29"/>
      <c r="G510" s="200"/>
      <c r="H510" s="29"/>
      <c r="I510" s="29"/>
    </row>
    <row r="511" spans="3:9" ht="15.75" customHeight="1">
      <c r="C511" s="36"/>
      <c r="D511" s="36"/>
      <c r="E511" s="36"/>
      <c r="F511" s="29"/>
      <c r="G511" s="200"/>
      <c r="H511" s="29"/>
      <c r="I511" s="29"/>
    </row>
    <row r="512" spans="3:9" ht="15.75" customHeight="1">
      <c r="C512" s="36"/>
      <c r="D512" s="36"/>
      <c r="E512" s="36"/>
      <c r="F512" s="29"/>
      <c r="G512" s="200"/>
      <c r="H512" s="29"/>
      <c r="I512" s="29"/>
    </row>
    <row r="513" spans="3:9" ht="15.75" customHeight="1">
      <c r="C513" s="36"/>
      <c r="D513" s="36"/>
      <c r="E513" s="36"/>
      <c r="F513" s="29"/>
      <c r="G513" s="200"/>
      <c r="H513" s="29"/>
      <c r="I513" s="29"/>
    </row>
    <row r="514" spans="3:9" ht="15.75" customHeight="1">
      <c r="C514" s="36"/>
      <c r="D514" s="36"/>
      <c r="E514" s="36"/>
      <c r="F514" s="29"/>
      <c r="G514" s="200"/>
      <c r="H514" s="29"/>
      <c r="I514" s="29"/>
    </row>
    <row r="515" spans="3:9" ht="15.75" customHeight="1">
      <c r="C515" s="36"/>
      <c r="D515" s="36"/>
      <c r="E515" s="36"/>
      <c r="F515" s="29"/>
      <c r="G515" s="200"/>
      <c r="H515" s="29"/>
      <c r="I515" s="29"/>
    </row>
    <row r="516" spans="3:9" ht="15.75" customHeight="1">
      <c r="C516" s="36"/>
      <c r="D516" s="36"/>
      <c r="E516" s="36"/>
      <c r="F516" s="29"/>
      <c r="G516" s="200"/>
      <c r="H516" s="29"/>
      <c r="I516" s="29"/>
    </row>
    <row r="517" spans="3:9" ht="15.75" customHeight="1">
      <c r="C517" s="36"/>
      <c r="D517" s="36"/>
      <c r="E517" s="36"/>
      <c r="F517" s="29"/>
      <c r="G517" s="200"/>
      <c r="H517" s="29"/>
      <c r="I517" s="29"/>
    </row>
    <row r="518" spans="3:9" ht="15.75" customHeight="1">
      <c r="C518" s="36"/>
      <c r="D518" s="36"/>
      <c r="E518" s="36"/>
      <c r="F518" s="29"/>
      <c r="G518" s="200"/>
      <c r="H518" s="29"/>
      <c r="I518" s="29"/>
    </row>
    <row r="519" spans="3:9" ht="15.75" customHeight="1">
      <c r="C519" s="36"/>
      <c r="D519" s="36"/>
      <c r="E519" s="36"/>
      <c r="F519" s="29"/>
      <c r="G519" s="200"/>
      <c r="H519" s="29"/>
      <c r="I519" s="29"/>
    </row>
    <row r="520" spans="3:9" ht="15.75" customHeight="1">
      <c r="C520" s="36"/>
      <c r="D520" s="36"/>
      <c r="E520" s="36"/>
      <c r="F520" s="29"/>
      <c r="G520" s="200"/>
      <c r="H520" s="29"/>
      <c r="I520" s="29"/>
    </row>
    <row r="521" spans="3:9" ht="15.75" customHeight="1">
      <c r="C521" s="36"/>
      <c r="D521" s="36"/>
      <c r="E521" s="36"/>
      <c r="F521" s="29"/>
      <c r="G521" s="200"/>
      <c r="H521" s="29"/>
      <c r="I521" s="29"/>
    </row>
    <row r="522" spans="3:9" ht="15.75" customHeight="1">
      <c r="C522" s="36"/>
      <c r="D522" s="36"/>
      <c r="E522" s="36"/>
      <c r="F522" s="29"/>
      <c r="G522" s="200"/>
      <c r="H522" s="29"/>
      <c r="I522" s="29"/>
    </row>
    <row r="523" spans="3:9" ht="15.75" customHeight="1">
      <c r="C523" s="36"/>
      <c r="D523" s="36"/>
      <c r="E523" s="36"/>
      <c r="F523" s="29"/>
      <c r="G523" s="200"/>
      <c r="H523" s="29"/>
      <c r="I523" s="29"/>
    </row>
    <row r="524" spans="3:9" ht="15.75" customHeight="1">
      <c r="C524" s="36"/>
      <c r="D524" s="36"/>
      <c r="E524" s="36"/>
      <c r="F524" s="29"/>
      <c r="G524" s="200"/>
      <c r="H524" s="29"/>
      <c r="I524" s="29"/>
    </row>
    <row r="525" spans="3:9" ht="15.75" customHeight="1">
      <c r="C525" s="36"/>
      <c r="D525" s="36"/>
      <c r="E525" s="36"/>
      <c r="F525" s="29"/>
      <c r="G525" s="200"/>
      <c r="H525" s="29"/>
      <c r="I525" s="29"/>
    </row>
    <row r="526" spans="3:9" ht="15.75" customHeight="1">
      <c r="C526" s="36"/>
      <c r="D526" s="36"/>
      <c r="E526" s="36"/>
      <c r="F526" s="29"/>
      <c r="G526" s="200"/>
      <c r="H526" s="29"/>
      <c r="I526" s="29"/>
    </row>
    <row r="527" spans="3:9" ht="15.75" customHeight="1">
      <c r="C527" s="36"/>
      <c r="D527" s="36"/>
      <c r="E527" s="36"/>
      <c r="F527" s="29"/>
      <c r="G527" s="200"/>
      <c r="H527" s="29"/>
      <c r="I527" s="29"/>
    </row>
    <row r="528" spans="3:9" ht="15.75" customHeight="1">
      <c r="C528" s="36"/>
      <c r="D528" s="36"/>
      <c r="E528" s="36"/>
      <c r="F528" s="29"/>
      <c r="G528" s="200"/>
      <c r="H528" s="29"/>
      <c r="I528" s="29"/>
    </row>
    <row r="529" spans="3:9" ht="15.75" customHeight="1">
      <c r="C529" s="36"/>
      <c r="D529" s="36"/>
      <c r="E529" s="36"/>
      <c r="F529" s="29"/>
      <c r="G529" s="200"/>
      <c r="H529" s="29"/>
      <c r="I529" s="29"/>
    </row>
    <row r="530" spans="3:9" ht="15.75" customHeight="1">
      <c r="C530" s="36"/>
      <c r="D530" s="36"/>
      <c r="E530" s="36"/>
      <c r="F530" s="29"/>
      <c r="G530" s="200"/>
      <c r="H530" s="29"/>
      <c r="I530" s="29"/>
    </row>
    <row r="531" spans="3:9" ht="15.75" customHeight="1">
      <c r="C531" s="36"/>
      <c r="D531" s="36"/>
      <c r="E531" s="36"/>
      <c r="F531" s="29"/>
      <c r="G531" s="200"/>
      <c r="H531" s="29"/>
      <c r="I531" s="29"/>
    </row>
    <row r="532" spans="3:9" ht="15.75" customHeight="1">
      <c r="C532" s="36"/>
      <c r="D532" s="36"/>
      <c r="E532" s="36"/>
      <c r="F532" s="29"/>
      <c r="G532" s="200"/>
      <c r="H532" s="29"/>
      <c r="I532" s="29"/>
    </row>
    <row r="533" spans="3:9" ht="15.75" customHeight="1">
      <c r="C533" s="36"/>
      <c r="D533" s="36"/>
      <c r="E533" s="36"/>
      <c r="F533" s="29"/>
      <c r="G533" s="200"/>
      <c r="H533" s="29"/>
      <c r="I533" s="29"/>
    </row>
    <row r="534" spans="3:9" ht="15.75" customHeight="1">
      <c r="C534" s="36"/>
      <c r="D534" s="36"/>
      <c r="E534" s="36"/>
      <c r="F534" s="29"/>
      <c r="G534" s="200"/>
      <c r="H534" s="29"/>
      <c r="I534" s="29"/>
    </row>
    <row r="535" spans="3:9" ht="15.75" customHeight="1">
      <c r="C535" s="36"/>
      <c r="D535" s="36"/>
      <c r="E535" s="36"/>
      <c r="F535" s="29"/>
      <c r="G535" s="200"/>
      <c r="H535" s="29"/>
      <c r="I535" s="29"/>
    </row>
    <row r="536" spans="3:9" ht="15.75" customHeight="1">
      <c r="C536" s="36"/>
      <c r="D536" s="36"/>
      <c r="E536" s="36"/>
      <c r="F536" s="29"/>
      <c r="G536" s="200"/>
      <c r="H536" s="29"/>
      <c r="I536" s="29"/>
    </row>
    <row r="537" spans="3:9" ht="15.75" customHeight="1">
      <c r="C537" s="36"/>
      <c r="D537" s="36"/>
      <c r="E537" s="36"/>
      <c r="F537" s="29"/>
      <c r="G537" s="200"/>
      <c r="H537" s="29"/>
      <c r="I537" s="29"/>
    </row>
    <row r="538" spans="3:9" ht="15.75" customHeight="1">
      <c r="C538" s="36"/>
      <c r="D538" s="36"/>
      <c r="E538" s="36"/>
      <c r="F538" s="29"/>
      <c r="G538" s="200"/>
      <c r="H538" s="29"/>
      <c r="I538" s="29"/>
    </row>
    <row r="539" spans="3:9" ht="15.75" customHeight="1">
      <c r="C539" s="36"/>
      <c r="D539" s="36"/>
      <c r="E539" s="36"/>
      <c r="F539" s="29"/>
      <c r="G539" s="200"/>
      <c r="H539" s="29"/>
      <c r="I539" s="29"/>
    </row>
    <row r="540" spans="3:9" ht="15.75" customHeight="1">
      <c r="C540" s="36"/>
      <c r="D540" s="36"/>
      <c r="E540" s="36"/>
      <c r="F540" s="29"/>
      <c r="G540" s="200"/>
      <c r="H540" s="29"/>
      <c r="I540" s="29"/>
    </row>
    <row r="541" spans="3:9" ht="15.75" customHeight="1">
      <c r="C541" s="36"/>
      <c r="D541" s="36"/>
      <c r="E541" s="36"/>
      <c r="F541" s="29"/>
      <c r="G541" s="200"/>
      <c r="H541" s="29"/>
      <c r="I541" s="29"/>
    </row>
    <row r="542" spans="3:9" ht="15.75" customHeight="1">
      <c r="C542" s="36"/>
      <c r="D542" s="36"/>
      <c r="E542" s="36"/>
      <c r="F542" s="29"/>
      <c r="G542" s="200"/>
      <c r="H542" s="29"/>
      <c r="I542" s="29"/>
    </row>
    <row r="543" spans="3:9" ht="15.75" customHeight="1">
      <c r="C543" s="36"/>
      <c r="D543" s="36"/>
      <c r="E543" s="36"/>
      <c r="F543" s="29"/>
      <c r="G543" s="200"/>
      <c r="H543" s="29"/>
      <c r="I543" s="29"/>
    </row>
    <row r="544" spans="3:9" ht="15.75" customHeight="1">
      <c r="C544" s="36"/>
      <c r="D544" s="36"/>
      <c r="E544" s="36"/>
      <c r="F544" s="29"/>
      <c r="G544" s="200"/>
      <c r="H544" s="29"/>
      <c r="I544" s="29"/>
    </row>
    <row r="545" spans="3:9" ht="15.75" customHeight="1">
      <c r="C545" s="36"/>
      <c r="D545" s="36"/>
      <c r="E545" s="36"/>
      <c r="F545" s="29"/>
      <c r="G545" s="200"/>
      <c r="H545" s="29"/>
      <c r="I545" s="29"/>
    </row>
    <row r="546" spans="3:9" ht="15.75" customHeight="1">
      <c r="C546" s="36"/>
      <c r="D546" s="36"/>
      <c r="E546" s="36"/>
      <c r="F546" s="29"/>
      <c r="G546" s="200"/>
      <c r="H546" s="29"/>
      <c r="I546" s="29"/>
    </row>
    <row r="547" spans="3:9" ht="15.75" customHeight="1">
      <c r="C547" s="36"/>
      <c r="D547" s="36"/>
      <c r="E547" s="36"/>
      <c r="F547" s="29"/>
      <c r="G547" s="200"/>
      <c r="H547" s="29"/>
      <c r="I547" s="29"/>
    </row>
    <row r="548" spans="3:9" ht="15.75" customHeight="1">
      <c r="C548" s="36"/>
      <c r="D548" s="36"/>
      <c r="E548" s="36"/>
      <c r="F548" s="29"/>
      <c r="G548" s="200"/>
      <c r="H548" s="29"/>
      <c r="I548" s="29"/>
    </row>
    <row r="549" spans="3:9" ht="15.75" customHeight="1">
      <c r="C549" s="36"/>
      <c r="D549" s="36"/>
      <c r="E549" s="36"/>
      <c r="F549" s="29"/>
      <c r="G549" s="200"/>
      <c r="H549" s="29"/>
      <c r="I549" s="29"/>
    </row>
    <row r="550" spans="3:9" ht="15.75" customHeight="1">
      <c r="C550" s="36"/>
      <c r="D550" s="36"/>
      <c r="E550" s="36"/>
      <c r="F550" s="29"/>
      <c r="G550" s="200"/>
      <c r="H550" s="29"/>
      <c r="I550" s="29"/>
    </row>
    <row r="551" spans="3:9" ht="15.75" customHeight="1">
      <c r="C551" s="36"/>
      <c r="D551" s="36"/>
      <c r="E551" s="36"/>
      <c r="F551" s="29"/>
      <c r="G551" s="200"/>
      <c r="H551" s="29"/>
      <c r="I551" s="29"/>
    </row>
    <row r="552" spans="3:9" ht="15.75" customHeight="1">
      <c r="C552" s="36"/>
      <c r="D552" s="36"/>
      <c r="E552" s="36"/>
      <c r="F552" s="29"/>
      <c r="G552" s="200"/>
      <c r="H552" s="29"/>
      <c r="I552" s="29"/>
    </row>
    <row r="553" spans="3:9" ht="15.75" customHeight="1">
      <c r="C553" s="36"/>
      <c r="D553" s="36"/>
      <c r="E553" s="36"/>
      <c r="F553" s="29"/>
      <c r="G553" s="200"/>
      <c r="H553" s="29"/>
      <c r="I553" s="29"/>
    </row>
    <row r="554" spans="3:9" ht="15.75" customHeight="1">
      <c r="C554" s="36"/>
      <c r="D554" s="36"/>
      <c r="E554" s="36"/>
      <c r="F554" s="29"/>
      <c r="G554" s="200"/>
      <c r="H554" s="29"/>
      <c r="I554" s="29"/>
    </row>
    <row r="555" spans="3:9" ht="15.75" customHeight="1">
      <c r="C555" s="36"/>
      <c r="D555" s="36"/>
      <c r="E555" s="36"/>
      <c r="F555" s="29"/>
      <c r="G555" s="200"/>
      <c r="H555" s="29"/>
      <c r="I555" s="29"/>
    </row>
    <row r="556" spans="3:9" ht="15.75" customHeight="1">
      <c r="C556" s="36"/>
      <c r="D556" s="36"/>
      <c r="E556" s="36"/>
      <c r="F556" s="29"/>
      <c r="G556" s="200"/>
      <c r="H556" s="29"/>
      <c r="I556" s="29"/>
    </row>
    <row r="557" spans="3:9" ht="15.75" customHeight="1">
      <c r="C557" s="36"/>
      <c r="D557" s="36"/>
      <c r="E557" s="36"/>
      <c r="F557" s="29"/>
      <c r="G557" s="200"/>
      <c r="H557" s="29"/>
      <c r="I557" s="29"/>
    </row>
    <row r="558" spans="3:9" ht="15.75" customHeight="1">
      <c r="C558" s="36"/>
      <c r="D558" s="36"/>
      <c r="E558" s="36"/>
      <c r="F558" s="29"/>
      <c r="G558" s="200"/>
      <c r="H558" s="29"/>
      <c r="I558" s="29"/>
    </row>
    <row r="559" spans="3:9" ht="15.75" customHeight="1">
      <c r="C559" s="36"/>
      <c r="D559" s="36"/>
      <c r="E559" s="36"/>
      <c r="F559" s="29"/>
      <c r="G559" s="200"/>
      <c r="H559" s="29"/>
      <c r="I559" s="29"/>
    </row>
    <row r="560" spans="3:9" ht="15.75" customHeight="1">
      <c r="C560" s="36"/>
      <c r="D560" s="36"/>
      <c r="E560" s="36"/>
      <c r="F560" s="29"/>
      <c r="G560" s="200"/>
      <c r="H560" s="29"/>
      <c r="I560" s="29"/>
    </row>
    <row r="561" spans="3:9" ht="15.75" customHeight="1">
      <c r="C561" s="36"/>
      <c r="D561" s="36"/>
      <c r="E561" s="36"/>
      <c r="F561" s="29"/>
      <c r="G561" s="200"/>
      <c r="H561" s="29"/>
      <c r="I561" s="29"/>
    </row>
    <row r="562" spans="3:9" ht="15.75" customHeight="1">
      <c r="C562" s="36"/>
      <c r="D562" s="36"/>
      <c r="E562" s="36"/>
      <c r="F562" s="29"/>
      <c r="G562" s="200"/>
      <c r="H562" s="29"/>
      <c r="I562" s="29"/>
    </row>
    <row r="563" spans="3:9" ht="15.75" customHeight="1">
      <c r="C563" s="36"/>
      <c r="D563" s="36"/>
      <c r="E563" s="36"/>
      <c r="F563" s="29"/>
      <c r="G563" s="200"/>
      <c r="H563" s="29"/>
      <c r="I563" s="29"/>
    </row>
    <row r="564" spans="3:9" ht="15.75" customHeight="1">
      <c r="C564" s="36"/>
      <c r="D564" s="36"/>
      <c r="E564" s="36"/>
      <c r="F564" s="29"/>
      <c r="G564" s="200"/>
      <c r="H564" s="29"/>
      <c r="I564" s="29"/>
    </row>
    <row r="565" spans="3:9" ht="15.75" customHeight="1">
      <c r="C565" s="36"/>
      <c r="D565" s="36"/>
      <c r="E565" s="36"/>
      <c r="F565" s="29"/>
      <c r="G565" s="200"/>
      <c r="H565" s="29"/>
      <c r="I565" s="29"/>
    </row>
    <row r="566" spans="3:9" ht="15.75" customHeight="1">
      <c r="C566" s="36"/>
      <c r="D566" s="36"/>
      <c r="E566" s="36"/>
      <c r="F566" s="29"/>
      <c r="G566" s="200"/>
      <c r="H566" s="29"/>
      <c r="I566" s="29"/>
    </row>
    <row r="567" spans="3:9" ht="15.75" customHeight="1">
      <c r="C567" s="36"/>
      <c r="D567" s="36"/>
      <c r="E567" s="36"/>
      <c r="F567" s="29"/>
      <c r="G567" s="200"/>
      <c r="H567" s="29"/>
      <c r="I567" s="29"/>
    </row>
    <row r="568" spans="3:9" ht="15.75" customHeight="1">
      <c r="C568" s="36"/>
      <c r="D568" s="36"/>
      <c r="E568" s="36"/>
      <c r="F568" s="29"/>
      <c r="G568" s="200"/>
      <c r="H568" s="29"/>
      <c r="I568" s="29"/>
    </row>
    <row r="569" spans="3:9" ht="15.75" customHeight="1">
      <c r="C569" s="36"/>
      <c r="D569" s="36"/>
      <c r="E569" s="36"/>
      <c r="F569" s="29"/>
      <c r="G569" s="200"/>
      <c r="H569" s="29"/>
      <c r="I569" s="29"/>
    </row>
    <row r="570" spans="3:9" ht="15.75" customHeight="1">
      <c r="C570" s="36"/>
      <c r="D570" s="36"/>
      <c r="E570" s="36"/>
      <c r="F570" s="29"/>
      <c r="G570" s="200"/>
      <c r="H570" s="29"/>
      <c r="I570" s="29"/>
    </row>
    <row r="571" spans="3:9" ht="15.75" customHeight="1">
      <c r="C571" s="36"/>
      <c r="D571" s="36"/>
      <c r="E571" s="36"/>
      <c r="F571" s="29"/>
      <c r="G571" s="200"/>
      <c r="H571" s="29"/>
      <c r="I571" s="29"/>
    </row>
    <row r="572" spans="3:9" ht="15.75" customHeight="1">
      <c r="C572" s="36"/>
      <c r="D572" s="36"/>
      <c r="E572" s="36"/>
      <c r="F572" s="29"/>
      <c r="G572" s="200"/>
      <c r="H572" s="29"/>
      <c r="I572" s="29"/>
    </row>
    <row r="573" spans="3:9" ht="15.75" customHeight="1">
      <c r="C573" s="36"/>
      <c r="D573" s="36"/>
      <c r="E573" s="36"/>
      <c r="F573" s="29"/>
      <c r="G573" s="200"/>
      <c r="H573" s="29"/>
      <c r="I573" s="29"/>
    </row>
    <row r="574" spans="3:9" ht="15.75" customHeight="1">
      <c r="C574" s="36"/>
      <c r="D574" s="36"/>
      <c r="E574" s="36"/>
      <c r="F574" s="29"/>
      <c r="G574" s="200"/>
      <c r="H574" s="29"/>
      <c r="I574" s="29"/>
    </row>
    <row r="575" spans="3:9" ht="15.75" customHeight="1">
      <c r="C575" s="36"/>
      <c r="D575" s="36"/>
      <c r="E575" s="36"/>
      <c r="F575" s="29"/>
      <c r="G575" s="200"/>
      <c r="H575" s="29"/>
      <c r="I575" s="29"/>
    </row>
    <row r="576" spans="3:9" ht="15.75" customHeight="1">
      <c r="C576" s="36"/>
      <c r="D576" s="36"/>
      <c r="E576" s="36"/>
      <c r="F576" s="29"/>
      <c r="G576" s="200"/>
      <c r="H576" s="29"/>
      <c r="I576" s="29"/>
    </row>
    <row r="577" spans="3:9" ht="15.75" customHeight="1">
      <c r="C577" s="36"/>
      <c r="D577" s="36"/>
      <c r="E577" s="36"/>
      <c r="F577" s="29"/>
      <c r="G577" s="200"/>
      <c r="H577" s="29"/>
      <c r="I577" s="29"/>
    </row>
    <row r="578" spans="3:9" ht="15.75" customHeight="1">
      <c r="C578" s="36"/>
      <c r="D578" s="36"/>
      <c r="E578" s="36"/>
      <c r="F578" s="29"/>
      <c r="G578" s="200"/>
      <c r="H578" s="29"/>
      <c r="I578" s="29"/>
    </row>
    <row r="579" spans="3:9" ht="15.75" customHeight="1">
      <c r="C579" s="36"/>
      <c r="D579" s="36"/>
      <c r="E579" s="36"/>
      <c r="F579" s="29"/>
      <c r="G579" s="200"/>
      <c r="H579" s="29"/>
      <c r="I579" s="29"/>
    </row>
    <row r="580" spans="3:9" ht="15.75" customHeight="1">
      <c r="C580" s="36"/>
      <c r="D580" s="36"/>
      <c r="E580" s="36"/>
      <c r="F580" s="29"/>
      <c r="G580" s="200"/>
      <c r="H580" s="29"/>
      <c r="I580" s="29"/>
    </row>
    <row r="581" spans="3:9" ht="15.75" customHeight="1">
      <c r="C581" s="36"/>
      <c r="D581" s="36"/>
      <c r="E581" s="36"/>
      <c r="F581" s="29"/>
      <c r="G581" s="200"/>
      <c r="H581" s="29"/>
      <c r="I581" s="29"/>
    </row>
    <row r="582" spans="3:9" ht="15.75" customHeight="1">
      <c r="C582" s="36"/>
      <c r="D582" s="36"/>
      <c r="E582" s="36"/>
      <c r="F582" s="29"/>
      <c r="G582" s="200"/>
      <c r="H582" s="29"/>
      <c r="I582" s="29"/>
    </row>
    <row r="583" spans="3:9" ht="15.75" customHeight="1">
      <c r="C583" s="36"/>
      <c r="D583" s="36"/>
      <c r="E583" s="36"/>
      <c r="F583" s="29"/>
      <c r="G583" s="200"/>
      <c r="H583" s="29"/>
      <c r="I583" s="29"/>
    </row>
    <row r="584" spans="3:9" ht="15.75" customHeight="1">
      <c r="C584" s="36"/>
      <c r="D584" s="36"/>
      <c r="E584" s="36"/>
      <c r="F584" s="29"/>
      <c r="G584" s="200"/>
      <c r="H584" s="29"/>
      <c r="I584" s="29"/>
    </row>
    <row r="585" spans="3:9" ht="15.75" customHeight="1">
      <c r="C585" s="36"/>
      <c r="D585" s="36"/>
      <c r="E585" s="36"/>
      <c r="F585" s="29"/>
      <c r="G585" s="200"/>
      <c r="H585" s="29"/>
      <c r="I585" s="29"/>
    </row>
    <row r="586" spans="3:9" ht="15.75" customHeight="1">
      <c r="C586" s="36"/>
      <c r="D586" s="36"/>
      <c r="E586" s="36"/>
      <c r="F586" s="29"/>
      <c r="G586" s="200"/>
      <c r="H586" s="29"/>
      <c r="I586" s="29"/>
    </row>
    <row r="587" spans="3:9" ht="15.75" customHeight="1">
      <c r="C587" s="36"/>
      <c r="D587" s="36"/>
      <c r="E587" s="36"/>
      <c r="F587" s="29"/>
      <c r="G587" s="200"/>
      <c r="H587" s="29"/>
      <c r="I587" s="29"/>
    </row>
    <row r="588" spans="3:9" ht="15.75" customHeight="1">
      <c r="C588" s="36"/>
      <c r="D588" s="36"/>
      <c r="E588" s="36"/>
      <c r="F588" s="29"/>
      <c r="G588" s="200"/>
      <c r="H588" s="29"/>
      <c r="I588" s="29"/>
    </row>
    <row r="589" spans="3:9" ht="15.75" customHeight="1">
      <c r="C589" s="36"/>
      <c r="D589" s="36"/>
      <c r="E589" s="36"/>
      <c r="F589" s="29"/>
      <c r="G589" s="200"/>
      <c r="H589" s="29"/>
      <c r="I589" s="29"/>
    </row>
    <row r="590" spans="3:9" ht="15.75" customHeight="1">
      <c r="C590" s="36"/>
      <c r="D590" s="36"/>
      <c r="E590" s="36"/>
      <c r="F590" s="29"/>
      <c r="G590" s="200"/>
      <c r="H590" s="29"/>
      <c r="I590" s="29"/>
    </row>
    <row r="591" spans="3:9" ht="15.75" customHeight="1">
      <c r="C591" s="36"/>
      <c r="D591" s="36"/>
      <c r="E591" s="36"/>
      <c r="F591" s="29"/>
      <c r="G591" s="200"/>
      <c r="H591" s="29"/>
      <c r="I591" s="29"/>
    </row>
    <row r="592" spans="3:9" ht="15.75" customHeight="1">
      <c r="C592" s="36"/>
      <c r="D592" s="36"/>
      <c r="E592" s="36"/>
      <c r="F592" s="29"/>
      <c r="G592" s="200"/>
      <c r="H592" s="29"/>
      <c r="I592" s="29"/>
    </row>
    <row r="593" spans="3:9" ht="15.75" customHeight="1">
      <c r="C593" s="36"/>
      <c r="D593" s="36"/>
      <c r="E593" s="36"/>
      <c r="F593" s="29"/>
      <c r="G593" s="200"/>
      <c r="H593" s="29"/>
      <c r="I593" s="29"/>
    </row>
    <row r="594" spans="3:9" ht="15.75" customHeight="1">
      <c r="C594" s="36"/>
      <c r="D594" s="36"/>
      <c r="E594" s="36"/>
      <c r="F594" s="29"/>
      <c r="G594" s="200"/>
      <c r="H594" s="29"/>
      <c r="I594" s="29"/>
    </row>
    <row r="595" spans="3:9" ht="15.75" customHeight="1">
      <c r="C595" s="36"/>
      <c r="D595" s="36"/>
      <c r="E595" s="36"/>
      <c r="F595" s="29"/>
      <c r="G595" s="200"/>
      <c r="H595" s="29"/>
      <c r="I595" s="29"/>
    </row>
    <row r="596" spans="3:9" ht="15.75" customHeight="1">
      <c r="C596" s="36"/>
      <c r="D596" s="36"/>
      <c r="E596" s="36"/>
      <c r="F596" s="29"/>
      <c r="G596" s="200"/>
      <c r="H596" s="29"/>
      <c r="I596" s="29"/>
    </row>
    <row r="597" spans="3:9" ht="15.75" customHeight="1">
      <c r="C597" s="36"/>
      <c r="D597" s="36"/>
      <c r="E597" s="36"/>
      <c r="F597" s="29"/>
      <c r="G597" s="200"/>
      <c r="H597" s="29"/>
      <c r="I597" s="29"/>
    </row>
    <row r="598" spans="3:9" ht="15.75" customHeight="1">
      <c r="C598" s="36"/>
      <c r="D598" s="36"/>
      <c r="E598" s="36"/>
      <c r="F598" s="29"/>
      <c r="G598" s="200"/>
      <c r="H598" s="29"/>
      <c r="I598" s="29"/>
    </row>
    <row r="599" spans="3:9" ht="15.75" customHeight="1">
      <c r="C599" s="36"/>
      <c r="D599" s="36"/>
      <c r="E599" s="36"/>
      <c r="F599" s="29"/>
      <c r="G599" s="200"/>
      <c r="H599" s="29"/>
      <c r="I599" s="29"/>
    </row>
    <row r="600" spans="3:9" ht="15.75" customHeight="1">
      <c r="C600" s="36"/>
      <c r="D600" s="36"/>
      <c r="E600" s="36"/>
      <c r="F600" s="29"/>
      <c r="G600" s="200"/>
      <c r="H600" s="29"/>
      <c r="I600" s="29"/>
    </row>
    <row r="601" spans="3:9" ht="15.75" customHeight="1">
      <c r="C601" s="36"/>
      <c r="D601" s="36"/>
      <c r="E601" s="36"/>
      <c r="F601" s="29"/>
      <c r="G601" s="200"/>
      <c r="H601" s="29"/>
      <c r="I601" s="29"/>
    </row>
    <row r="602" spans="3:9" ht="15.75" customHeight="1">
      <c r="C602" s="36"/>
      <c r="D602" s="36"/>
      <c r="E602" s="36"/>
      <c r="F602" s="29"/>
      <c r="G602" s="200"/>
      <c r="H602" s="29"/>
      <c r="I602" s="29"/>
    </row>
    <row r="603" spans="3:9" ht="15.75" customHeight="1">
      <c r="C603" s="36"/>
      <c r="D603" s="36"/>
      <c r="E603" s="36"/>
      <c r="F603" s="29"/>
      <c r="G603" s="200"/>
      <c r="H603" s="29"/>
      <c r="I603" s="29"/>
    </row>
    <row r="604" spans="3:9" ht="15.75" customHeight="1">
      <c r="C604" s="36"/>
      <c r="D604" s="36"/>
      <c r="E604" s="36"/>
      <c r="F604" s="29"/>
      <c r="G604" s="200"/>
      <c r="H604" s="29"/>
      <c r="I604" s="29"/>
    </row>
    <row r="605" spans="3:9" ht="15.75" customHeight="1">
      <c r="C605" s="36"/>
      <c r="D605" s="36"/>
      <c r="E605" s="36"/>
      <c r="F605" s="29"/>
      <c r="G605" s="200"/>
      <c r="H605" s="29"/>
      <c r="I605" s="29"/>
    </row>
    <row r="606" spans="3:9" ht="15.75" customHeight="1">
      <c r="C606" s="36"/>
      <c r="D606" s="36"/>
      <c r="E606" s="36"/>
      <c r="F606" s="29"/>
      <c r="G606" s="200"/>
      <c r="H606" s="29"/>
      <c r="I606" s="29"/>
    </row>
    <row r="607" spans="3:9" ht="15.75" customHeight="1">
      <c r="C607" s="36"/>
      <c r="D607" s="36"/>
      <c r="E607" s="36"/>
      <c r="F607" s="29"/>
      <c r="G607" s="200"/>
      <c r="H607" s="29"/>
      <c r="I607" s="29"/>
    </row>
    <row r="608" spans="3:9" ht="15.75" customHeight="1">
      <c r="C608" s="36"/>
      <c r="D608" s="36"/>
      <c r="E608" s="36"/>
      <c r="F608" s="29"/>
      <c r="G608" s="200"/>
      <c r="H608" s="29"/>
      <c r="I608" s="29"/>
    </row>
    <row r="609" spans="3:9" ht="15.75" customHeight="1">
      <c r="C609" s="36"/>
      <c r="D609" s="36"/>
      <c r="E609" s="36"/>
      <c r="F609" s="29"/>
      <c r="G609" s="200"/>
      <c r="H609" s="29"/>
      <c r="I609" s="29"/>
    </row>
    <row r="610" spans="3:9" ht="15.75" customHeight="1">
      <c r="C610" s="36"/>
      <c r="D610" s="36"/>
      <c r="E610" s="36"/>
      <c r="F610" s="29"/>
      <c r="G610" s="200"/>
      <c r="H610" s="29"/>
      <c r="I610" s="29"/>
    </row>
    <row r="611" spans="3:9" ht="15.75" customHeight="1">
      <c r="C611" s="36"/>
      <c r="D611" s="36"/>
      <c r="E611" s="36"/>
      <c r="F611" s="29"/>
      <c r="G611" s="200"/>
      <c r="H611" s="29"/>
      <c r="I611" s="29"/>
    </row>
    <row r="612" spans="3:9" ht="15.75" customHeight="1">
      <c r="C612" s="36"/>
      <c r="D612" s="36"/>
      <c r="E612" s="36"/>
      <c r="F612" s="29"/>
      <c r="G612" s="200"/>
      <c r="H612" s="29"/>
      <c r="I612" s="29"/>
    </row>
    <row r="613" spans="3:9" ht="15.75" customHeight="1">
      <c r="C613" s="36"/>
      <c r="D613" s="36"/>
      <c r="E613" s="36"/>
      <c r="F613" s="29"/>
      <c r="G613" s="200"/>
      <c r="H613" s="29"/>
      <c r="I613" s="29"/>
    </row>
    <row r="614" spans="3:9" ht="15.75" customHeight="1">
      <c r="C614" s="36"/>
      <c r="D614" s="36"/>
      <c r="E614" s="36"/>
      <c r="F614" s="29"/>
      <c r="G614" s="200"/>
      <c r="H614" s="29"/>
      <c r="I614" s="29"/>
    </row>
    <row r="615" spans="3:9" ht="15.75" customHeight="1">
      <c r="C615" s="36"/>
      <c r="D615" s="36"/>
      <c r="E615" s="36"/>
      <c r="F615" s="29"/>
      <c r="G615" s="200"/>
      <c r="H615" s="29"/>
      <c r="I615" s="29"/>
    </row>
    <row r="616" spans="3:9" ht="15.75" customHeight="1">
      <c r="C616" s="36"/>
      <c r="D616" s="36"/>
      <c r="E616" s="36"/>
      <c r="F616" s="29"/>
      <c r="G616" s="200"/>
      <c r="H616" s="29"/>
      <c r="I616" s="29"/>
    </row>
    <row r="617" spans="3:9" ht="15.75" customHeight="1">
      <c r="C617" s="36"/>
      <c r="D617" s="36"/>
      <c r="E617" s="36"/>
      <c r="F617" s="29"/>
      <c r="G617" s="200"/>
      <c r="H617" s="29"/>
      <c r="I617" s="29"/>
    </row>
    <row r="618" spans="3:9" ht="15.75" customHeight="1">
      <c r="C618" s="36"/>
      <c r="D618" s="36"/>
      <c r="E618" s="36"/>
      <c r="F618" s="29"/>
      <c r="G618" s="200"/>
      <c r="H618" s="29"/>
      <c r="I618" s="29"/>
    </row>
    <row r="619" spans="3:9" ht="15.75" customHeight="1">
      <c r="C619" s="36"/>
      <c r="D619" s="36"/>
      <c r="E619" s="36"/>
      <c r="F619" s="29"/>
      <c r="G619" s="200"/>
      <c r="H619" s="29"/>
      <c r="I619" s="29"/>
    </row>
    <row r="620" spans="3:9" ht="15.75" customHeight="1">
      <c r="C620" s="36"/>
      <c r="D620" s="36"/>
      <c r="E620" s="36"/>
      <c r="F620" s="29"/>
      <c r="G620" s="200"/>
      <c r="H620" s="29"/>
      <c r="I620" s="29"/>
    </row>
    <row r="621" spans="3:9" ht="15.75" customHeight="1">
      <c r="C621" s="36"/>
      <c r="D621" s="36"/>
      <c r="E621" s="36"/>
      <c r="F621" s="29"/>
      <c r="G621" s="200"/>
      <c r="H621" s="29"/>
      <c r="I621" s="29"/>
    </row>
    <row r="622" spans="3:9" ht="15.75" customHeight="1">
      <c r="C622" s="36"/>
      <c r="D622" s="36"/>
      <c r="E622" s="36"/>
      <c r="F622" s="29"/>
      <c r="G622" s="200"/>
      <c r="H622" s="29"/>
      <c r="I622" s="29"/>
    </row>
    <row r="623" spans="3:9" ht="15.75" customHeight="1">
      <c r="C623" s="36"/>
      <c r="D623" s="36"/>
      <c r="E623" s="36"/>
      <c r="F623" s="29"/>
      <c r="G623" s="200"/>
      <c r="H623" s="29"/>
      <c r="I623" s="29"/>
    </row>
    <row r="624" spans="3:9" ht="15.75" customHeight="1">
      <c r="C624" s="36"/>
      <c r="D624" s="36"/>
      <c r="E624" s="36"/>
      <c r="F624" s="29"/>
      <c r="G624" s="200"/>
      <c r="H624" s="29"/>
      <c r="I624" s="29"/>
    </row>
    <row r="625" spans="3:9" ht="15.75" customHeight="1">
      <c r="C625" s="36"/>
      <c r="D625" s="36"/>
      <c r="E625" s="36"/>
      <c r="F625" s="29"/>
      <c r="G625" s="200"/>
      <c r="H625" s="29"/>
      <c r="I625" s="29"/>
    </row>
    <row r="626" spans="3:9" ht="15.75" customHeight="1">
      <c r="C626" s="36"/>
      <c r="D626" s="36"/>
      <c r="E626" s="36"/>
      <c r="F626" s="29"/>
      <c r="G626" s="200"/>
      <c r="H626" s="29"/>
      <c r="I626" s="29"/>
    </row>
    <row r="627" spans="3:9" ht="15.75" customHeight="1">
      <c r="C627" s="36"/>
      <c r="D627" s="36"/>
      <c r="E627" s="36"/>
      <c r="F627" s="29"/>
      <c r="G627" s="200"/>
      <c r="H627" s="29"/>
      <c r="I627" s="29"/>
    </row>
    <row r="628" spans="3:9" ht="15.75" customHeight="1">
      <c r="C628" s="36"/>
      <c r="D628" s="36"/>
      <c r="E628" s="36"/>
      <c r="F628" s="29"/>
      <c r="G628" s="200"/>
      <c r="H628" s="29"/>
      <c r="I628" s="29"/>
    </row>
    <row r="629" spans="3:9" ht="15.75" customHeight="1">
      <c r="C629" s="36"/>
      <c r="D629" s="36"/>
      <c r="E629" s="36"/>
      <c r="F629" s="29"/>
      <c r="G629" s="200"/>
      <c r="H629" s="29"/>
      <c r="I629" s="29"/>
    </row>
    <row r="630" spans="3:9" ht="15.75" customHeight="1">
      <c r="C630" s="36"/>
      <c r="D630" s="36"/>
      <c r="E630" s="36"/>
      <c r="F630" s="29"/>
      <c r="G630" s="200"/>
      <c r="H630" s="29"/>
      <c r="I630" s="29"/>
    </row>
    <row r="631" spans="3:9" ht="15.75" customHeight="1">
      <c r="C631" s="36"/>
      <c r="D631" s="36"/>
      <c r="E631" s="36"/>
      <c r="F631" s="29"/>
      <c r="G631" s="200"/>
      <c r="H631" s="29"/>
      <c r="I631" s="29"/>
    </row>
    <row r="632" spans="3:9" ht="15.75" customHeight="1">
      <c r="C632" s="36"/>
      <c r="D632" s="36"/>
      <c r="E632" s="36"/>
      <c r="F632" s="29"/>
      <c r="G632" s="200"/>
      <c r="H632" s="29"/>
      <c r="I632" s="29"/>
    </row>
    <row r="633" spans="3:9" ht="15.75" customHeight="1">
      <c r="C633" s="36"/>
      <c r="D633" s="36"/>
      <c r="E633" s="36"/>
      <c r="F633" s="29"/>
      <c r="G633" s="200"/>
      <c r="H633" s="29"/>
      <c r="I633" s="29"/>
    </row>
    <row r="634" spans="3:9" ht="15.75" customHeight="1">
      <c r="C634" s="36"/>
      <c r="D634" s="36"/>
      <c r="E634" s="36"/>
      <c r="F634" s="29"/>
      <c r="G634" s="200"/>
      <c r="H634" s="29"/>
      <c r="I634" s="29"/>
    </row>
    <row r="635" spans="3:9" ht="15.75" customHeight="1">
      <c r="C635" s="36"/>
      <c r="D635" s="36"/>
      <c r="E635" s="36"/>
      <c r="F635" s="29"/>
      <c r="G635" s="200"/>
      <c r="H635" s="29"/>
      <c r="I635" s="29"/>
    </row>
    <row r="636" spans="3:9" ht="15.75" customHeight="1">
      <c r="C636" s="36"/>
      <c r="D636" s="36"/>
      <c r="E636" s="36"/>
      <c r="F636" s="29"/>
      <c r="G636" s="200"/>
      <c r="H636" s="29"/>
      <c r="I636" s="29"/>
    </row>
    <row r="637" spans="3:9" ht="15.75" customHeight="1">
      <c r="C637" s="36"/>
      <c r="D637" s="36"/>
      <c r="E637" s="36"/>
      <c r="F637" s="29"/>
      <c r="G637" s="200"/>
      <c r="H637" s="29"/>
      <c r="I637" s="29"/>
    </row>
    <row r="638" spans="3:9" ht="15.75" customHeight="1">
      <c r="C638" s="36"/>
      <c r="D638" s="36"/>
      <c r="E638" s="36"/>
      <c r="F638" s="29"/>
      <c r="G638" s="200"/>
      <c r="H638" s="29"/>
      <c r="I638" s="29"/>
    </row>
    <row r="639" spans="3:9" ht="15.75" customHeight="1">
      <c r="C639" s="36"/>
      <c r="D639" s="36"/>
      <c r="E639" s="36"/>
      <c r="F639" s="29"/>
      <c r="G639" s="200"/>
      <c r="H639" s="29"/>
      <c r="I639" s="29"/>
    </row>
    <row r="640" spans="3:9" ht="15.75" customHeight="1">
      <c r="C640" s="36"/>
      <c r="D640" s="36"/>
      <c r="E640" s="36"/>
      <c r="F640" s="29"/>
      <c r="G640" s="200"/>
      <c r="H640" s="29"/>
      <c r="I640" s="29"/>
    </row>
    <row r="641" spans="3:9" ht="15.75" customHeight="1">
      <c r="C641" s="36"/>
      <c r="D641" s="36"/>
      <c r="E641" s="36"/>
      <c r="F641" s="29"/>
      <c r="G641" s="200"/>
      <c r="H641" s="29"/>
      <c r="I641" s="29"/>
    </row>
    <row r="642" spans="3:9" ht="15.75" customHeight="1">
      <c r="C642" s="36"/>
      <c r="D642" s="36"/>
      <c r="E642" s="36"/>
      <c r="F642" s="29"/>
      <c r="G642" s="200"/>
      <c r="H642" s="29"/>
      <c r="I642" s="29"/>
    </row>
    <row r="643" spans="3:9" ht="15.75" customHeight="1">
      <c r="C643" s="36"/>
      <c r="D643" s="36"/>
      <c r="E643" s="36"/>
      <c r="F643" s="29"/>
      <c r="G643" s="200"/>
      <c r="H643" s="29"/>
      <c r="I643" s="29"/>
    </row>
    <row r="644" spans="3:9" ht="15.75" customHeight="1">
      <c r="C644" s="36"/>
      <c r="D644" s="36"/>
      <c r="E644" s="36"/>
      <c r="F644" s="29"/>
      <c r="G644" s="200"/>
      <c r="H644" s="29"/>
      <c r="I644" s="29"/>
    </row>
    <row r="645" spans="3:9" ht="15.75" customHeight="1">
      <c r="C645" s="36"/>
      <c r="D645" s="36"/>
      <c r="E645" s="36"/>
      <c r="F645" s="29"/>
      <c r="G645" s="200"/>
      <c r="H645" s="29"/>
      <c r="I645" s="29"/>
    </row>
    <row r="646" spans="3:9" ht="15.75" customHeight="1">
      <c r="C646" s="36"/>
      <c r="D646" s="36"/>
      <c r="E646" s="36"/>
      <c r="F646" s="29"/>
      <c r="G646" s="200"/>
      <c r="H646" s="29"/>
      <c r="I646" s="29"/>
    </row>
    <row r="647" spans="3:9" ht="15.75" customHeight="1">
      <c r="C647" s="36"/>
      <c r="D647" s="36"/>
      <c r="E647" s="36"/>
      <c r="F647" s="29"/>
      <c r="G647" s="200"/>
      <c r="H647" s="29"/>
      <c r="I647" s="29"/>
    </row>
    <row r="648" spans="3:9" ht="15.75" customHeight="1">
      <c r="C648" s="36"/>
      <c r="D648" s="36"/>
      <c r="E648" s="36"/>
      <c r="F648" s="29"/>
      <c r="G648" s="200"/>
      <c r="H648" s="29"/>
      <c r="I648" s="29"/>
    </row>
    <row r="649" spans="3:9" ht="15.75" customHeight="1">
      <c r="C649" s="36"/>
      <c r="D649" s="36"/>
      <c r="E649" s="36"/>
      <c r="F649" s="29"/>
      <c r="G649" s="200"/>
      <c r="H649" s="29"/>
      <c r="I649" s="29"/>
    </row>
    <row r="650" spans="3:9" ht="15.75" customHeight="1">
      <c r="C650" s="36"/>
      <c r="D650" s="36"/>
      <c r="E650" s="36"/>
      <c r="F650" s="29"/>
      <c r="G650" s="200"/>
      <c r="H650" s="29"/>
      <c r="I650" s="29"/>
    </row>
    <row r="651" spans="3:9" ht="15.75" customHeight="1">
      <c r="C651" s="36"/>
      <c r="D651" s="36"/>
      <c r="E651" s="36"/>
      <c r="F651" s="29"/>
      <c r="G651" s="200"/>
      <c r="H651" s="29"/>
      <c r="I651" s="29"/>
    </row>
    <row r="652" spans="3:9" ht="15.75" customHeight="1">
      <c r="C652" s="36"/>
      <c r="D652" s="36"/>
      <c r="E652" s="36"/>
      <c r="F652" s="29"/>
      <c r="G652" s="200"/>
      <c r="H652" s="29"/>
      <c r="I652" s="29"/>
    </row>
    <row r="653" spans="3:9" ht="15.75" customHeight="1">
      <c r="C653" s="36"/>
      <c r="D653" s="36"/>
      <c r="E653" s="36"/>
      <c r="F653" s="29"/>
      <c r="G653" s="200"/>
      <c r="H653" s="29"/>
      <c r="I653" s="29"/>
    </row>
    <row r="654" spans="3:9" ht="15.75" customHeight="1">
      <c r="C654" s="36"/>
      <c r="D654" s="36"/>
      <c r="E654" s="36"/>
      <c r="F654" s="29"/>
      <c r="G654" s="200"/>
      <c r="H654" s="29"/>
      <c r="I654" s="29"/>
    </row>
    <row r="655" spans="3:9" ht="15.75" customHeight="1">
      <c r="C655" s="36"/>
      <c r="D655" s="36"/>
      <c r="E655" s="36"/>
      <c r="F655" s="29"/>
      <c r="G655" s="200"/>
      <c r="H655" s="29"/>
      <c r="I655" s="29"/>
    </row>
    <row r="656" spans="3:9" ht="15.75" customHeight="1">
      <c r="C656" s="36"/>
      <c r="D656" s="36"/>
      <c r="E656" s="36"/>
      <c r="F656" s="29"/>
      <c r="G656" s="200"/>
      <c r="H656" s="29"/>
      <c r="I656" s="29"/>
    </row>
    <row r="657" spans="3:9" ht="15.75" customHeight="1">
      <c r="C657" s="36"/>
      <c r="D657" s="36"/>
      <c r="E657" s="36"/>
      <c r="F657" s="29"/>
      <c r="G657" s="200"/>
      <c r="H657" s="29"/>
      <c r="I657" s="29"/>
    </row>
    <row r="658" spans="3:9" ht="15.75" customHeight="1">
      <c r="C658" s="36"/>
      <c r="D658" s="36"/>
      <c r="E658" s="36"/>
      <c r="F658" s="29"/>
      <c r="G658" s="200"/>
      <c r="H658" s="29"/>
      <c r="I658" s="29"/>
    </row>
    <row r="659" spans="3:9" ht="15.75" customHeight="1">
      <c r="C659" s="36"/>
      <c r="D659" s="36"/>
      <c r="E659" s="36"/>
      <c r="F659" s="29"/>
      <c r="G659" s="200"/>
      <c r="H659" s="29"/>
      <c r="I659" s="29"/>
    </row>
    <row r="660" spans="3:9" ht="15.75" customHeight="1">
      <c r="C660" s="36"/>
      <c r="D660" s="36"/>
      <c r="E660" s="36"/>
      <c r="F660" s="29"/>
      <c r="G660" s="200"/>
      <c r="H660" s="29"/>
      <c r="I660" s="29"/>
    </row>
    <row r="661" spans="3:9" ht="15.75" customHeight="1">
      <c r="C661" s="36"/>
      <c r="D661" s="36"/>
      <c r="E661" s="36"/>
      <c r="F661" s="29"/>
      <c r="G661" s="200"/>
      <c r="H661" s="29"/>
      <c r="I661" s="29"/>
    </row>
    <row r="662" spans="3:9" ht="15.75" customHeight="1">
      <c r="C662" s="36"/>
      <c r="D662" s="36"/>
      <c r="E662" s="36"/>
      <c r="F662" s="29"/>
      <c r="G662" s="200"/>
      <c r="H662" s="29"/>
      <c r="I662" s="29"/>
    </row>
    <row r="663" spans="3:9" ht="15.75" customHeight="1">
      <c r="C663" s="36"/>
      <c r="D663" s="36"/>
      <c r="E663" s="36"/>
      <c r="F663" s="29"/>
      <c r="G663" s="200"/>
      <c r="H663" s="29"/>
      <c r="I663" s="29"/>
    </row>
    <row r="664" spans="3:9" ht="15.75" customHeight="1">
      <c r="C664" s="36"/>
      <c r="D664" s="36"/>
      <c r="E664" s="36"/>
      <c r="F664" s="29"/>
      <c r="G664" s="200"/>
      <c r="H664" s="29"/>
      <c r="I664" s="29"/>
    </row>
    <row r="665" spans="3:9" ht="15.75" customHeight="1">
      <c r="C665" s="36"/>
      <c r="D665" s="36"/>
      <c r="E665" s="36"/>
      <c r="F665" s="29"/>
      <c r="G665" s="200"/>
      <c r="H665" s="29"/>
      <c r="I665" s="29"/>
    </row>
    <row r="666" spans="3:9" ht="15.75" customHeight="1">
      <c r="C666" s="36"/>
      <c r="D666" s="36"/>
      <c r="E666" s="36"/>
      <c r="F666" s="29"/>
      <c r="G666" s="200"/>
      <c r="H666" s="29"/>
      <c r="I666" s="29"/>
    </row>
    <row r="667" spans="3:9" ht="15.75" customHeight="1">
      <c r="C667" s="36"/>
      <c r="D667" s="36"/>
      <c r="E667" s="36"/>
      <c r="F667" s="29"/>
      <c r="G667" s="200"/>
      <c r="H667" s="29"/>
      <c r="I667" s="29"/>
    </row>
    <row r="668" spans="3:9" ht="15.75" customHeight="1">
      <c r="C668" s="36"/>
      <c r="D668" s="36"/>
      <c r="E668" s="36"/>
      <c r="F668" s="29"/>
      <c r="G668" s="200"/>
      <c r="H668" s="29"/>
      <c r="I668" s="29"/>
    </row>
    <row r="669" spans="3:9" ht="15.75" customHeight="1">
      <c r="C669" s="36"/>
      <c r="D669" s="36"/>
      <c r="E669" s="36"/>
      <c r="F669" s="29"/>
      <c r="G669" s="200"/>
      <c r="H669" s="29"/>
      <c r="I669" s="29"/>
    </row>
    <row r="670" spans="3:9" ht="15.75" customHeight="1">
      <c r="C670" s="36"/>
      <c r="D670" s="36"/>
      <c r="E670" s="36"/>
      <c r="F670" s="29"/>
      <c r="G670" s="200"/>
      <c r="H670" s="29"/>
      <c r="I670" s="29"/>
    </row>
    <row r="671" spans="3:9" ht="15.75" customHeight="1">
      <c r="C671" s="36"/>
      <c r="D671" s="36"/>
      <c r="E671" s="36"/>
      <c r="F671" s="29"/>
      <c r="G671" s="200"/>
      <c r="H671" s="29"/>
      <c r="I671" s="29"/>
    </row>
    <row r="672" spans="3:9" ht="15.75" customHeight="1">
      <c r="C672" s="36"/>
      <c r="D672" s="36"/>
      <c r="E672" s="36"/>
      <c r="F672" s="29"/>
      <c r="G672" s="200"/>
      <c r="H672" s="29"/>
      <c r="I672" s="29"/>
    </row>
    <row r="673" spans="3:9" ht="15.75" customHeight="1">
      <c r="C673" s="36"/>
      <c r="D673" s="36"/>
      <c r="E673" s="36"/>
      <c r="F673" s="29"/>
      <c r="G673" s="200"/>
      <c r="H673" s="29"/>
      <c r="I673" s="29"/>
    </row>
    <row r="674" spans="3:9" ht="15.75" customHeight="1">
      <c r="C674" s="36"/>
      <c r="D674" s="36"/>
      <c r="E674" s="36"/>
      <c r="F674" s="29"/>
      <c r="G674" s="200"/>
      <c r="H674" s="29"/>
      <c r="I674" s="29"/>
    </row>
    <row r="675" spans="3:9" ht="15.75" customHeight="1">
      <c r="C675" s="36"/>
      <c r="D675" s="36"/>
      <c r="E675" s="36"/>
      <c r="F675" s="29"/>
      <c r="G675" s="200"/>
      <c r="H675" s="29"/>
      <c r="I675" s="29"/>
    </row>
    <row r="676" spans="3:9" ht="15.75" customHeight="1">
      <c r="C676" s="36"/>
      <c r="D676" s="36"/>
      <c r="E676" s="36"/>
      <c r="F676" s="29"/>
      <c r="G676" s="200"/>
      <c r="H676" s="29"/>
      <c r="I676" s="29"/>
    </row>
    <row r="677" spans="3:9" ht="15.75" customHeight="1">
      <c r="C677" s="36"/>
      <c r="D677" s="36"/>
      <c r="E677" s="36"/>
      <c r="F677" s="29"/>
      <c r="G677" s="200"/>
      <c r="H677" s="29"/>
      <c r="I677" s="29"/>
    </row>
    <row r="678" spans="3:9" ht="15.75" customHeight="1">
      <c r="C678" s="36"/>
      <c r="D678" s="36"/>
      <c r="E678" s="36"/>
      <c r="F678" s="29"/>
      <c r="G678" s="200"/>
      <c r="H678" s="29"/>
      <c r="I678" s="29"/>
    </row>
    <row r="679" spans="3:9" ht="15.75" customHeight="1">
      <c r="C679" s="36"/>
      <c r="D679" s="36"/>
      <c r="E679" s="36"/>
      <c r="F679" s="29"/>
      <c r="G679" s="200"/>
      <c r="H679" s="29"/>
      <c r="I679" s="29"/>
    </row>
    <row r="680" spans="3:9" ht="15.75" customHeight="1">
      <c r="C680" s="36"/>
      <c r="D680" s="36"/>
      <c r="E680" s="36"/>
      <c r="F680" s="29"/>
      <c r="G680" s="200"/>
      <c r="H680" s="29"/>
      <c r="I680" s="29"/>
    </row>
    <row r="681" spans="3:9" ht="15.75" customHeight="1">
      <c r="C681" s="36"/>
      <c r="D681" s="36"/>
      <c r="E681" s="36"/>
      <c r="F681" s="29"/>
      <c r="G681" s="200"/>
      <c r="H681" s="29"/>
      <c r="I681" s="29"/>
    </row>
    <row r="682" spans="3:9" ht="15.75" customHeight="1">
      <c r="C682" s="36"/>
      <c r="D682" s="36"/>
      <c r="E682" s="36"/>
      <c r="F682" s="29"/>
      <c r="G682" s="200"/>
      <c r="H682" s="29"/>
      <c r="I682" s="29"/>
    </row>
    <row r="683" spans="3:9" ht="15.75" customHeight="1">
      <c r="C683" s="36"/>
      <c r="D683" s="36"/>
      <c r="E683" s="36"/>
      <c r="F683" s="29"/>
      <c r="G683" s="200"/>
      <c r="H683" s="29"/>
      <c r="I683" s="29"/>
    </row>
    <row r="684" spans="3:9" ht="15.75" customHeight="1">
      <c r="C684" s="36"/>
      <c r="D684" s="36"/>
      <c r="E684" s="36"/>
      <c r="F684" s="29"/>
      <c r="G684" s="200"/>
      <c r="H684" s="29"/>
      <c r="I684" s="29"/>
    </row>
    <row r="685" spans="3:9" ht="15.75" customHeight="1">
      <c r="C685" s="36"/>
      <c r="D685" s="36"/>
      <c r="E685" s="36"/>
      <c r="F685" s="29"/>
      <c r="G685" s="200"/>
      <c r="H685" s="29"/>
      <c r="I685" s="29"/>
    </row>
    <row r="686" spans="3:9" ht="15.75" customHeight="1">
      <c r="C686" s="36"/>
      <c r="D686" s="36"/>
      <c r="E686" s="36"/>
      <c r="F686" s="29"/>
      <c r="G686" s="200"/>
      <c r="H686" s="29"/>
      <c r="I686" s="29"/>
    </row>
    <row r="687" spans="3:9" ht="15.75" customHeight="1">
      <c r="C687" s="36"/>
      <c r="D687" s="36"/>
      <c r="E687" s="36"/>
      <c r="F687" s="29"/>
      <c r="G687" s="200"/>
      <c r="H687" s="29"/>
      <c r="I687" s="29"/>
    </row>
    <row r="688" spans="3:9" ht="15.75" customHeight="1">
      <c r="C688" s="36"/>
      <c r="D688" s="36"/>
      <c r="E688" s="36"/>
      <c r="F688" s="29"/>
      <c r="G688" s="200"/>
      <c r="H688" s="29"/>
      <c r="I688" s="29"/>
    </row>
    <row r="689" spans="3:9" ht="15.75" customHeight="1">
      <c r="C689" s="36"/>
      <c r="D689" s="36"/>
      <c r="E689" s="36"/>
      <c r="F689" s="29"/>
      <c r="G689" s="200"/>
      <c r="H689" s="29"/>
      <c r="I689" s="29"/>
    </row>
    <row r="690" spans="3:9" ht="15.75" customHeight="1">
      <c r="C690" s="36"/>
      <c r="D690" s="36"/>
      <c r="E690" s="36"/>
      <c r="F690" s="29"/>
      <c r="G690" s="200"/>
      <c r="H690" s="29"/>
      <c r="I690" s="29"/>
    </row>
    <row r="691" spans="3:9" ht="15.75" customHeight="1">
      <c r="C691" s="36"/>
      <c r="D691" s="36"/>
      <c r="E691" s="36"/>
      <c r="F691" s="29"/>
      <c r="G691" s="200"/>
      <c r="H691" s="29"/>
      <c r="I691" s="29"/>
    </row>
    <row r="692" spans="3:9" ht="15.75" customHeight="1">
      <c r="C692" s="36"/>
      <c r="D692" s="36"/>
      <c r="E692" s="36"/>
      <c r="F692" s="29"/>
      <c r="G692" s="200"/>
      <c r="H692" s="29"/>
      <c r="I692" s="29"/>
    </row>
    <row r="693" spans="3:9" ht="15.75" customHeight="1">
      <c r="C693" s="36"/>
      <c r="D693" s="36"/>
      <c r="E693" s="36"/>
      <c r="F693" s="29"/>
      <c r="G693" s="200"/>
      <c r="H693" s="29"/>
      <c r="I693" s="29"/>
    </row>
    <row r="694" spans="3:9" ht="15.75" customHeight="1">
      <c r="C694" s="36"/>
      <c r="D694" s="36"/>
      <c r="E694" s="36"/>
      <c r="F694" s="29"/>
      <c r="G694" s="200"/>
      <c r="H694" s="29"/>
      <c r="I694" s="29"/>
    </row>
    <row r="695" spans="3:9" ht="15.75" customHeight="1">
      <c r="C695" s="36"/>
      <c r="D695" s="36"/>
      <c r="E695" s="36"/>
      <c r="F695" s="29"/>
      <c r="G695" s="200"/>
      <c r="H695" s="29"/>
      <c r="I695" s="29"/>
    </row>
    <row r="696" spans="3:9" ht="15.75" customHeight="1">
      <c r="C696" s="36"/>
      <c r="D696" s="36"/>
      <c r="E696" s="36"/>
      <c r="F696" s="29"/>
      <c r="G696" s="200"/>
      <c r="H696" s="29"/>
      <c r="I696" s="29"/>
    </row>
    <row r="697" spans="3:9" ht="15.75" customHeight="1">
      <c r="C697" s="36"/>
      <c r="D697" s="36"/>
      <c r="E697" s="36"/>
      <c r="F697" s="29"/>
      <c r="G697" s="200"/>
      <c r="H697" s="29"/>
      <c r="I697" s="29"/>
    </row>
    <row r="698" spans="3:9" ht="15.75" customHeight="1">
      <c r="C698" s="36"/>
      <c r="D698" s="36"/>
      <c r="E698" s="36"/>
      <c r="F698" s="29"/>
      <c r="G698" s="200"/>
      <c r="H698" s="29"/>
      <c r="I698" s="29"/>
    </row>
    <row r="699" spans="3:9" ht="15.75" customHeight="1">
      <c r="C699" s="36"/>
      <c r="D699" s="36"/>
      <c r="E699" s="36"/>
      <c r="F699" s="29"/>
      <c r="G699" s="200"/>
      <c r="H699" s="29"/>
      <c r="I699" s="29"/>
    </row>
    <row r="700" spans="3:9" ht="15.75" customHeight="1">
      <c r="C700" s="36"/>
      <c r="D700" s="36"/>
      <c r="E700" s="36"/>
      <c r="F700" s="29"/>
      <c r="G700" s="200"/>
      <c r="H700" s="29"/>
      <c r="I700" s="29"/>
    </row>
    <row r="701" spans="3:9" ht="15.75" customHeight="1">
      <c r="C701" s="36"/>
      <c r="D701" s="36"/>
      <c r="E701" s="36"/>
      <c r="F701" s="29"/>
      <c r="G701" s="200"/>
      <c r="H701" s="29"/>
      <c r="I701" s="29"/>
    </row>
    <row r="702" spans="3:9" ht="15.75" customHeight="1">
      <c r="C702" s="36"/>
      <c r="D702" s="36"/>
      <c r="E702" s="36"/>
      <c r="F702" s="29"/>
      <c r="G702" s="200"/>
      <c r="H702" s="29"/>
      <c r="I702" s="29"/>
    </row>
    <row r="703" spans="3:9" ht="15.75" customHeight="1">
      <c r="C703" s="36"/>
      <c r="D703" s="36"/>
      <c r="E703" s="36"/>
      <c r="F703" s="29"/>
      <c r="G703" s="200"/>
      <c r="H703" s="29"/>
      <c r="I703" s="29"/>
    </row>
    <row r="704" spans="3:9" ht="15.75" customHeight="1">
      <c r="C704" s="36"/>
      <c r="D704" s="36"/>
      <c r="E704" s="36"/>
      <c r="F704" s="29"/>
      <c r="G704" s="200"/>
      <c r="H704" s="29"/>
      <c r="I704" s="29"/>
    </row>
    <row r="705" spans="3:9" ht="15.75" customHeight="1">
      <c r="C705" s="36"/>
      <c r="D705" s="36"/>
      <c r="E705" s="36"/>
      <c r="F705" s="29"/>
      <c r="G705" s="200"/>
      <c r="H705" s="29"/>
      <c r="I705" s="29"/>
    </row>
    <row r="706" spans="3:9" ht="15.75" customHeight="1">
      <c r="C706" s="36"/>
      <c r="D706" s="36"/>
      <c r="E706" s="36"/>
      <c r="F706" s="29"/>
      <c r="G706" s="200"/>
      <c r="H706" s="29"/>
      <c r="I706" s="29"/>
    </row>
    <row r="707" spans="3:9" ht="15.75" customHeight="1">
      <c r="C707" s="36"/>
      <c r="D707" s="36"/>
      <c r="E707" s="36"/>
      <c r="F707" s="29"/>
      <c r="G707" s="200"/>
      <c r="H707" s="29"/>
      <c r="I707" s="29"/>
    </row>
    <row r="708" spans="3:9" ht="15.75" customHeight="1">
      <c r="C708" s="36"/>
      <c r="D708" s="36"/>
      <c r="E708" s="36"/>
      <c r="F708" s="29"/>
      <c r="G708" s="200"/>
      <c r="H708" s="29"/>
      <c r="I708" s="29"/>
    </row>
    <row r="709" spans="3:9" ht="15.75" customHeight="1">
      <c r="C709" s="36"/>
      <c r="D709" s="36"/>
      <c r="E709" s="36"/>
      <c r="F709" s="29"/>
      <c r="G709" s="200"/>
      <c r="H709" s="29"/>
      <c r="I709" s="29"/>
    </row>
    <row r="710" spans="3:9" ht="15.75" customHeight="1">
      <c r="C710" s="36"/>
      <c r="D710" s="36"/>
      <c r="E710" s="36"/>
      <c r="F710" s="29"/>
      <c r="G710" s="200"/>
      <c r="H710" s="29"/>
      <c r="I710" s="29"/>
    </row>
    <row r="711" spans="3:9" ht="15.75" customHeight="1">
      <c r="C711" s="36"/>
      <c r="D711" s="36"/>
      <c r="E711" s="36"/>
      <c r="F711" s="29"/>
      <c r="G711" s="200"/>
      <c r="H711" s="29"/>
      <c r="I711" s="29"/>
    </row>
    <row r="712" spans="3:9" ht="15.75" customHeight="1">
      <c r="C712" s="36"/>
      <c r="D712" s="36"/>
      <c r="E712" s="36"/>
      <c r="F712" s="29"/>
      <c r="G712" s="200"/>
      <c r="H712" s="29"/>
      <c r="I712" s="29"/>
    </row>
    <row r="713" spans="3:9" ht="15.75" customHeight="1">
      <c r="C713" s="36"/>
      <c r="D713" s="36"/>
      <c r="E713" s="36"/>
      <c r="F713" s="29"/>
      <c r="G713" s="200"/>
      <c r="H713" s="29"/>
      <c r="I713" s="29"/>
    </row>
    <row r="714" spans="3:9" ht="15.75" customHeight="1">
      <c r="C714" s="36"/>
      <c r="D714" s="36"/>
      <c r="E714" s="36"/>
      <c r="F714" s="29"/>
      <c r="G714" s="200"/>
      <c r="H714" s="29"/>
      <c r="I714" s="29"/>
    </row>
    <row r="715" spans="3:9" ht="15.75" customHeight="1">
      <c r="C715" s="36"/>
      <c r="D715" s="36"/>
      <c r="E715" s="36"/>
      <c r="F715" s="29"/>
      <c r="G715" s="200"/>
      <c r="H715" s="29"/>
      <c r="I715" s="29"/>
    </row>
    <row r="716" spans="3:9" ht="15.75" customHeight="1">
      <c r="C716" s="36"/>
      <c r="D716" s="36"/>
      <c r="E716" s="36"/>
      <c r="F716" s="29"/>
      <c r="G716" s="200"/>
      <c r="H716" s="29"/>
      <c r="I716" s="29"/>
    </row>
    <row r="717" spans="3:9" ht="15.75" customHeight="1">
      <c r="C717" s="36"/>
      <c r="D717" s="36"/>
      <c r="E717" s="36"/>
      <c r="F717" s="29"/>
      <c r="G717" s="200"/>
      <c r="H717" s="29"/>
      <c r="I717" s="29"/>
    </row>
    <row r="718" spans="3:9" ht="15.75" customHeight="1">
      <c r="C718" s="36"/>
      <c r="D718" s="36"/>
      <c r="E718" s="36"/>
      <c r="F718" s="29"/>
      <c r="G718" s="200"/>
      <c r="H718" s="29"/>
      <c r="I718" s="29"/>
    </row>
    <row r="719" spans="3:9" ht="15.75" customHeight="1">
      <c r="C719" s="36"/>
      <c r="D719" s="36"/>
      <c r="E719" s="36"/>
      <c r="F719" s="29"/>
      <c r="G719" s="200"/>
      <c r="H719" s="29"/>
      <c r="I719" s="29"/>
    </row>
    <row r="720" spans="3:9" ht="15.75" customHeight="1">
      <c r="C720" s="36"/>
      <c r="D720" s="36"/>
      <c r="E720" s="36"/>
      <c r="F720" s="29"/>
      <c r="G720" s="200"/>
      <c r="H720" s="29"/>
      <c r="I720" s="29"/>
    </row>
    <row r="721" spans="3:9" ht="15.75" customHeight="1">
      <c r="C721" s="36"/>
      <c r="D721" s="36"/>
      <c r="E721" s="36"/>
      <c r="F721" s="29"/>
      <c r="G721" s="200"/>
      <c r="H721" s="29"/>
      <c r="I721" s="29"/>
    </row>
    <row r="722" spans="3:9" ht="15.75" customHeight="1">
      <c r="C722" s="36"/>
      <c r="D722" s="36"/>
      <c r="E722" s="36"/>
      <c r="F722" s="29"/>
      <c r="G722" s="200"/>
      <c r="H722" s="29"/>
      <c r="I722" s="29"/>
    </row>
    <row r="723" spans="3:9" ht="15.75" customHeight="1">
      <c r="C723" s="36"/>
      <c r="D723" s="36"/>
      <c r="E723" s="36"/>
      <c r="F723" s="29"/>
      <c r="G723" s="200"/>
      <c r="H723" s="29"/>
      <c r="I723" s="29"/>
    </row>
    <row r="724" spans="3:9" ht="15.75" customHeight="1">
      <c r="C724" s="36"/>
      <c r="D724" s="36"/>
      <c r="E724" s="36"/>
      <c r="F724" s="29"/>
      <c r="G724" s="200"/>
      <c r="H724" s="29"/>
      <c r="I724" s="29"/>
    </row>
    <row r="725" spans="3:9" ht="15.75" customHeight="1">
      <c r="C725" s="36"/>
      <c r="D725" s="36"/>
      <c r="E725" s="36"/>
      <c r="F725" s="29"/>
      <c r="G725" s="200"/>
      <c r="H725" s="29"/>
      <c r="I725" s="29"/>
    </row>
    <row r="726" spans="3:9" ht="15.75" customHeight="1">
      <c r="C726" s="36"/>
      <c r="D726" s="36"/>
      <c r="E726" s="36"/>
      <c r="F726" s="29"/>
      <c r="G726" s="200"/>
      <c r="H726" s="29"/>
      <c r="I726" s="29"/>
    </row>
    <row r="727" spans="3:9" ht="15.75" customHeight="1">
      <c r="C727" s="36"/>
      <c r="D727" s="36"/>
      <c r="E727" s="36"/>
      <c r="F727" s="29"/>
      <c r="G727" s="200"/>
      <c r="H727" s="29"/>
      <c r="I727" s="29"/>
    </row>
    <row r="728" spans="3:9" ht="15.75" customHeight="1">
      <c r="C728" s="36"/>
      <c r="D728" s="36"/>
      <c r="E728" s="36"/>
      <c r="F728" s="29"/>
      <c r="G728" s="200"/>
      <c r="H728" s="29"/>
      <c r="I728" s="29"/>
    </row>
    <row r="729" spans="3:9" ht="15.75" customHeight="1">
      <c r="C729" s="36"/>
      <c r="D729" s="36"/>
      <c r="E729" s="36"/>
      <c r="F729" s="29"/>
      <c r="G729" s="200"/>
      <c r="H729" s="29"/>
      <c r="I729" s="29"/>
    </row>
    <row r="730" spans="3:9" ht="15.75" customHeight="1">
      <c r="C730" s="36"/>
      <c r="D730" s="36"/>
      <c r="E730" s="36"/>
      <c r="F730" s="29"/>
      <c r="G730" s="200"/>
      <c r="H730" s="29"/>
      <c r="I730" s="29"/>
    </row>
    <row r="731" spans="3:9" ht="15.75" customHeight="1">
      <c r="C731" s="36"/>
      <c r="D731" s="36"/>
      <c r="E731" s="36"/>
      <c r="F731" s="29"/>
      <c r="G731" s="200"/>
      <c r="H731" s="29"/>
      <c r="I731" s="29"/>
    </row>
    <row r="732" spans="3:9" ht="15.75" customHeight="1">
      <c r="C732" s="36"/>
      <c r="D732" s="36"/>
      <c r="E732" s="36"/>
      <c r="F732" s="29"/>
      <c r="G732" s="200"/>
      <c r="H732" s="29"/>
      <c r="I732" s="29"/>
    </row>
    <row r="733" spans="3:9" ht="15.75" customHeight="1">
      <c r="C733" s="36"/>
      <c r="D733" s="36"/>
      <c r="E733" s="36"/>
      <c r="F733" s="29"/>
      <c r="G733" s="200"/>
      <c r="H733" s="29"/>
      <c r="I733" s="29"/>
    </row>
    <row r="734" spans="3:9" ht="15.75" customHeight="1">
      <c r="C734" s="36"/>
      <c r="D734" s="36"/>
      <c r="E734" s="36"/>
      <c r="F734" s="29"/>
      <c r="G734" s="200"/>
      <c r="H734" s="29"/>
      <c r="I734" s="29"/>
    </row>
    <row r="735" spans="3:9" ht="15.75" customHeight="1">
      <c r="C735" s="36"/>
      <c r="D735" s="36"/>
      <c r="E735" s="36"/>
      <c r="F735" s="29"/>
      <c r="G735" s="200"/>
      <c r="H735" s="29"/>
      <c r="I735" s="29"/>
    </row>
    <row r="736" spans="3:9" ht="15.75" customHeight="1">
      <c r="C736" s="36"/>
      <c r="D736" s="36"/>
      <c r="E736" s="36"/>
      <c r="F736" s="29"/>
      <c r="G736" s="200"/>
      <c r="H736" s="29"/>
      <c r="I736" s="29"/>
    </row>
    <row r="737" spans="3:9" ht="15.75" customHeight="1">
      <c r="C737" s="36"/>
      <c r="D737" s="36"/>
      <c r="E737" s="36"/>
      <c r="F737" s="29"/>
      <c r="G737" s="200"/>
      <c r="H737" s="29"/>
      <c r="I737" s="29"/>
    </row>
    <row r="738" spans="3:9" ht="15.75" customHeight="1">
      <c r="C738" s="36"/>
      <c r="D738" s="36"/>
      <c r="E738" s="36"/>
      <c r="F738" s="29"/>
      <c r="G738" s="200"/>
      <c r="H738" s="29"/>
      <c r="I738" s="29"/>
    </row>
    <row r="739" spans="3:9" ht="15.75" customHeight="1">
      <c r="C739" s="36"/>
      <c r="D739" s="36"/>
      <c r="E739" s="36"/>
      <c r="F739" s="29"/>
      <c r="G739" s="200"/>
      <c r="H739" s="29"/>
      <c r="I739" s="29"/>
    </row>
    <row r="740" spans="3:9" ht="15.75" customHeight="1">
      <c r="C740" s="36"/>
      <c r="D740" s="36"/>
      <c r="E740" s="36"/>
      <c r="F740" s="29"/>
      <c r="G740" s="200"/>
      <c r="H740" s="29"/>
      <c r="I740" s="29"/>
    </row>
    <row r="741" spans="3:9" ht="15.75" customHeight="1">
      <c r="C741" s="36"/>
      <c r="D741" s="36"/>
      <c r="E741" s="36"/>
      <c r="F741" s="29"/>
      <c r="G741" s="200"/>
      <c r="H741" s="29"/>
      <c r="I741" s="29"/>
    </row>
    <row r="742" spans="3:9" ht="15.75" customHeight="1">
      <c r="C742" s="36"/>
      <c r="D742" s="36"/>
      <c r="E742" s="36"/>
      <c r="F742" s="29"/>
      <c r="G742" s="200"/>
      <c r="H742" s="29"/>
      <c r="I742" s="29"/>
    </row>
    <row r="743" spans="3:9" ht="15.75" customHeight="1">
      <c r="C743" s="36"/>
      <c r="D743" s="36"/>
      <c r="E743" s="36"/>
      <c r="F743" s="29"/>
      <c r="G743" s="200"/>
      <c r="H743" s="29"/>
      <c r="I743" s="29"/>
    </row>
    <row r="744" spans="3:9" ht="15.75" customHeight="1">
      <c r="C744" s="36"/>
      <c r="D744" s="36"/>
      <c r="E744" s="36"/>
      <c r="F744" s="29"/>
      <c r="G744" s="200"/>
      <c r="H744" s="29"/>
      <c r="I744" s="29"/>
    </row>
    <row r="745" spans="3:9" ht="15.75" customHeight="1">
      <c r="C745" s="36"/>
      <c r="D745" s="36"/>
      <c r="E745" s="36"/>
      <c r="F745" s="29"/>
      <c r="G745" s="200"/>
      <c r="H745" s="29"/>
      <c r="I745" s="29"/>
    </row>
    <row r="746" spans="3:9" ht="15.75" customHeight="1">
      <c r="C746" s="36"/>
      <c r="D746" s="36"/>
      <c r="E746" s="36"/>
      <c r="F746" s="29"/>
      <c r="G746" s="200"/>
      <c r="H746" s="29"/>
      <c r="I746" s="29"/>
    </row>
    <row r="747" spans="3:9" ht="15.75" customHeight="1">
      <c r="C747" s="36"/>
      <c r="D747" s="36"/>
      <c r="E747" s="36"/>
      <c r="F747" s="29"/>
      <c r="G747" s="200"/>
      <c r="H747" s="29"/>
      <c r="I747" s="29"/>
    </row>
    <row r="748" spans="3:9" ht="15.75" customHeight="1">
      <c r="C748" s="36"/>
      <c r="D748" s="36"/>
      <c r="E748" s="36"/>
      <c r="F748" s="29"/>
      <c r="G748" s="200"/>
      <c r="H748" s="29"/>
      <c r="I748" s="29"/>
    </row>
    <row r="749" spans="3:9" ht="15.75" customHeight="1">
      <c r="C749" s="36"/>
      <c r="D749" s="36"/>
      <c r="E749" s="36"/>
      <c r="F749" s="29"/>
      <c r="G749" s="200"/>
      <c r="H749" s="29"/>
      <c r="I749" s="29"/>
    </row>
    <row r="750" spans="3:9" ht="15.75" customHeight="1">
      <c r="C750" s="36"/>
      <c r="D750" s="36"/>
      <c r="E750" s="36"/>
      <c r="F750" s="29"/>
      <c r="G750" s="200"/>
      <c r="H750" s="29"/>
      <c r="I750" s="29"/>
    </row>
    <row r="751" spans="3:9" ht="15.75" customHeight="1">
      <c r="C751" s="36"/>
      <c r="D751" s="36"/>
      <c r="E751" s="36"/>
      <c r="F751" s="29"/>
      <c r="G751" s="200"/>
      <c r="H751" s="29"/>
      <c r="I751" s="29"/>
    </row>
    <row r="752" spans="3:9" ht="15.75" customHeight="1">
      <c r="C752" s="36"/>
      <c r="D752" s="36"/>
      <c r="E752" s="36"/>
      <c r="F752" s="29"/>
      <c r="G752" s="200"/>
      <c r="H752" s="29"/>
      <c r="I752" s="29"/>
    </row>
    <row r="753" spans="3:9" ht="15.75" customHeight="1">
      <c r="C753" s="36"/>
      <c r="D753" s="36"/>
      <c r="E753" s="36"/>
      <c r="F753" s="29"/>
      <c r="G753" s="200"/>
      <c r="H753" s="29"/>
      <c r="I753" s="29"/>
    </row>
    <row r="754" spans="3:9" ht="15.75" customHeight="1">
      <c r="C754" s="36"/>
      <c r="D754" s="36"/>
      <c r="E754" s="36"/>
      <c r="F754" s="29"/>
      <c r="G754" s="200"/>
      <c r="H754" s="29"/>
      <c r="I754" s="29"/>
    </row>
    <row r="755" spans="3:9" ht="15.75" customHeight="1">
      <c r="C755" s="36"/>
      <c r="D755" s="36"/>
      <c r="E755" s="36"/>
      <c r="F755" s="29"/>
      <c r="G755" s="200"/>
      <c r="H755" s="29"/>
      <c r="I755" s="29"/>
    </row>
    <row r="756" spans="3:9" ht="15.75" customHeight="1">
      <c r="C756" s="36"/>
      <c r="D756" s="36"/>
      <c r="E756" s="36"/>
      <c r="F756" s="29"/>
      <c r="G756" s="200"/>
      <c r="H756" s="29"/>
      <c r="I756" s="29"/>
    </row>
    <row r="757" spans="3:9" ht="15.75" customHeight="1">
      <c r="C757" s="36"/>
      <c r="D757" s="36"/>
      <c r="E757" s="36"/>
      <c r="F757" s="29"/>
      <c r="G757" s="200"/>
      <c r="H757" s="29"/>
      <c r="I757" s="29"/>
    </row>
    <row r="758" spans="3:9" ht="15.75" customHeight="1">
      <c r="C758" s="36"/>
      <c r="D758" s="36"/>
      <c r="E758" s="36"/>
      <c r="F758" s="29"/>
      <c r="G758" s="200"/>
      <c r="H758" s="29"/>
      <c r="I758" s="29"/>
    </row>
    <row r="759" spans="3:9" ht="15.75" customHeight="1">
      <c r="C759" s="36"/>
      <c r="D759" s="36"/>
      <c r="E759" s="36"/>
      <c r="F759" s="29"/>
      <c r="G759" s="200"/>
      <c r="H759" s="29"/>
      <c r="I759" s="29"/>
    </row>
    <row r="760" spans="3:9" ht="15.75" customHeight="1">
      <c r="C760" s="36"/>
      <c r="D760" s="36"/>
      <c r="E760" s="36"/>
      <c r="F760" s="29"/>
      <c r="G760" s="200"/>
      <c r="H760" s="29"/>
      <c r="I760" s="29"/>
    </row>
    <row r="761" spans="3:9" ht="15.75" customHeight="1">
      <c r="C761" s="36"/>
      <c r="D761" s="36"/>
      <c r="E761" s="36"/>
      <c r="F761" s="29"/>
      <c r="G761" s="200"/>
      <c r="H761" s="29"/>
      <c r="I761" s="29"/>
    </row>
    <row r="762" spans="3:9" ht="15.75" customHeight="1">
      <c r="C762" s="36"/>
      <c r="D762" s="36"/>
      <c r="E762" s="36"/>
      <c r="F762" s="29"/>
      <c r="G762" s="200"/>
      <c r="H762" s="29"/>
      <c r="I762" s="29"/>
    </row>
    <row r="763" spans="3:9" ht="15.75" customHeight="1">
      <c r="C763" s="36"/>
      <c r="D763" s="36"/>
      <c r="E763" s="36"/>
      <c r="F763" s="29"/>
      <c r="G763" s="200"/>
      <c r="H763" s="29"/>
      <c r="I763" s="29"/>
    </row>
    <row r="764" spans="3:9" ht="15.75" customHeight="1">
      <c r="C764" s="36"/>
      <c r="D764" s="36"/>
      <c r="E764" s="36"/>
      <c r="F764" s="29"/>
      <c r="G764" s="200"/>
      <c r="H764" s="29"/>
      <c r="I764" s="29"/>
    </row>
    <row r="765" spans="3:9" ht="15.75" customHeight="1">
      <c r="C765" s="36"/>
      <c r="D765" s="36"/>
      <c r="E765" s="36"/>
      <c r="F765" s="29"/>
      <c r="G765" s="200"/>
      <c r="H765" s="29"/>
      <c r="I765" s="29"/>
    </row>
    <row r="766" spans="3:9" ht="15.75" customHeight="1">
      <c r="C766" s="36"/>
      <c r="D766" s="36"/>
      <c r="E766" s="36"/>
      <c r="F766" s="29"/>
      <c r="G766" s="200"/>
      <c r="H766" s="29"/>
      <c r="I766" s="29"/>
    </row>
    <row r="767" spans="3:9" ht="15.75" customHeight="1">
      <c r="C767" s="36"/>
      <c r="D767" s="36"/>
      <c r="E767" s="36"/>
      <c r="F767" s="29"/>
      <c r="G767" s="200"/>
      <c r="H767" s="29"/>
      <c r="I767" s="29"/>
    </row>
    <row r="768" spans="3:9" ht="15.75" customHeight="1">
      <c r="C768" s="36"/>
      <c r="D768" s="36"/>
      <c r="E768" s="36"/>
      <c r="F768" s="29"/>
      <c r="G768" s="200"/>
      <c r="H768" s="29"/>
      <c r="I768" s="29"/>
    </row>
    <row r="769" spans="3:9" ht="15.75" customHeight="1">
      <c r="C769" s="36"/>
      <c r="D769" s="36"/>
      <c r="E769" s="36"/>
      <c r="F769" s="29"/>
      <c r="G769" s="200"/>
      <c r="H769" s="29"/>
      <c r="I769" s="29"/>
    </row>
    <row r="770" spans="3:9" ht="15.75" customHeight="1">
      <c r="C770" s="36"/>
      <c r="D770" s="36"/>
      <c r="E770" s="36"/>
      <c r="F770" s="29"/>
      <c r="G770" s="200"/>
      <c r="H770" s="29"/>
      <c r="I770" s="29"/>
    </row>
    <row r="771" spans="3:9" ht="15.75" customHeight="1">
      <c r="C771" s="36"/>
      <c r="D771" s="36"/>
      <c r="E771" s="36"/>
      <c r="F771" s="29"/>
      <c r="G771" s="200"/>
      <c r="H771" s="29"/>
      <c r="I771" s="29"/>
    </row>
    <row r="772" spans="3:9" ht="15.75" customHeight="1">
      <c r="C772" s="36"/>
      <c r="D772" s="36"/>
      <c r="E772" s="36"/>
      <c r="F772" s="29"/>
      <c r="G772" s="200"/>
      <c r="H772" s="29"/>
      <c r="I772" s="29"/>
    </row>
    <row r="773" spans="3:9" ht="15.75" customHeight="1">
      <c r="C773" s="36"/>
      <c r="D773" s="36"/>
      <c r="E773" s="36"/>
      <c r="F773" s="29"/>
      <c r="G773" s="200"/>
      <c r="H773" s="29"/>
      <c r="I773" s="29"/>
    </row>
    <row r="774" spans="3:9" ht="15.75" customHeight="1">
      <c r="C774" s="36"/>
      <c r="D774" s="36"/>
      <c r="E774" s="36"/>
      <c r="F774" s="29"/>
      <c r="G774" s="200"/>
      <c r="H774" s="29"/>
      <c r="I774" s="29"/>
    </row>
    <row r="775" spans="3:9" ht="15.75" customHeight="1">
      <c r="C775" s="36"/>
      <c r="D775" s="36"/>
      <c r="E775" s="36"/>
      <c r="F775" s="29"/>
      <c r="G775" s="200"/>
      <c r="H775" s="29"/>
      <c r="I775" s="29"/>
    </row>
    <row r="776" spans="3:9" ht="15.75" customHeight="1">
      <c r="C776" s="36"/>
      <c r="D776" s="36"/>
      <c r="E776" s="36"/>
      <c r="F776" s="29"/>
      <c r="G776" s="200"/>
      <c r="H776" s="29"/>
      <c r="I776" s="29"/>
    </row>
    <row r="777" spans="3:9" ht="15.75" customHeight="1">
      <c r="C777" s="36"/>
      <c r="D777" s="36"/>
      <c r="E777" s="36"/>
      <c r="F777" s="29"/>
      <c r="G777" s="200"/>
      <c r="H777" s="29"/>
      <c r="I777" s="29"/>
    </row>
    <row r="778" spans="3:9" ht="15.75" customHeight="1">
      <c r="C778" s="36"/>
      <c r="D778" s="36"/>
      <c r="E778" s="36"/>
      <c r="F778" s="29"/>
      <c r="G778" s="200"/>
      <c r="H778" s="29"/>
      <c r="I778" s="29"/>
    </row>
    <row r="779" spans="3:9" ht="15.75" customHeight="1">
      <c r="C779" s="36"/>
      <c r="D779" s="36"/>
      <c r="E779" s="36"/>
      <c r="F779" s="29"/>
      <c r="G779" s="200"/>
      <c r="H779" s="29"/>
      <c r="I779" s="29"/>
    </row>
    <row r="780" spans="3:9" ht="15.75" customHeight="1">
      <c r="C780" s="36"/>
      <c r="D780" s="36"/>
      <c r="E780" s="36"/>
      <c r="F780" s="29"/>
      <c r="G780" s="200"/>
      <c r="H780" s="29"/>
      <c r="I780" s="29"/>
    </row>
    <row r="781" spans="3:9" ht="15.75" customHeight="1">
      <c r="C781" s="36"/>
      <c r="D781" s="36"/>
      <c r="E781" s="36"/>
      <c r="F781" s="29"/>
      <c r="G781" s="200"/>
      <c r="H781" s="29"/>
      <c r="I781" s="29"/>
    </row>
    <row r="782" spans="3:9" ht="15.75" customHeight="1">
      <c r="C782" s="36"/>
      <c r="D782" s="36"/>
      <c r="E782" s="36"/>
      <c r="F782" s="29"/>
      <c r="G782" s="200"/>
      <c r="H782" s="29"/>
      <c r="I782" s="29"/>
    </row>
    <row r="783" spans="3:9" ht="15.75" customHeight="1">
      <c r="C783" s="36"/>
      <c r="D783" s="36"/>
      <c r="E783" s="36"/>
      <c r="F783" s="29"/>
      <c r="G783" s="200"/>
      <c r="H783" s="29"/>
      <c r="I783" s="29"/>
    </row>
    <row r="784" spans="3:9" ht="15.75" customHeight="1">
      <c r="C784" s="36"/>
      <c r="D784" s="36"/>
      <c r="E784" s="36"/>
      <c r="F784" s="29"/>
      <c r="G784" s="200"/>
      <c r="H784" s="29"/>
      <c r="I784" s="29"/>
    </row>
    <row r="785" spans="3:9" ht="15.75" customHeight="1">
      <c r="C785" s="36"/>
      <c r="D785" s="36"/>
      <c r="E785" s="36"/>
      <c r="F785" s="29"/>
      <c r="G785" s="200"/>
      <c r="H785" s="29"/>
      <c r="I785" s="29"/>
    </row>
    <row r="786" spans="3:9" ht="15.75" customHeight="1">
      <c r="C786" s="36"/>
      <c r="D786" s="36"/>
      <c r="E786" s="36"/>
      <c r="F786" s="29"/>
      <c r="G786" s="200"/>
      <c r="H786" s="29"/>
      <c r="I786" s="29"/>
    </row>
    <row r="787" spans="3:9" ht="15.75" customHeight="1">
      <c r="C787" s="36"/>
      <c r="D787" s="36"/>
      <c r="E787" s="36"/>
      <c r="F787" s="29"/>
      <c r="G787" s="200"/>
      <c r="H787" s="29"/>
      <c r="I787" s="29"/>
    </row>
    <row r="788" spans="3:9" ht="15.75" customHeight="1">
      <c r="C788" s="36"/>
      <c r="D788" s="36"/>
      <c r="E788" s="36"/>
      <c r="F788" s="29"/>
      <c r="G788" s="200"/>
      <c r="H788" s="29"/>
      <c r="I788" s="29"/>
    </row>
    <row r="789" spans="3:9" ht="15.75" customHeight="1">
      <c r="C789" s="36"/>
      <c r="D789" s="36"/>
      <c r="E789" s="36"/>
      <c r="F789" s="29"/>
      <c r="G789" s="200"/>
      <c r="H789" s="29"/>
      <c r="I789" s="29"/>
    </row>
    <row r="790" spans="3:9" ht="15.75" customHeight="1">
      <c r="C790" s="36"/>
      <c r="D790" s="36"/>
      <c r="E790" s="36"/>
      <c r="F790" s="29"/>
      <c r="G790" s="200"/>
      <c r="H790" s="29"/>
      <c r="I790" s="29"/>
    </row>
    <row r="791" spans="3:9" ht="15.75" customHeight="1">
      <c r="C791" s="36"/>
      <c r="D791" s="36"/>
      <c r="E791" s="36"/>
      <c r="F791" s="29"/>
      <c r="G791" s="200"/>
      <c r="H791" s="29"/>
      <c r="I791" s="29"/>
    </row>
    <row r="792" spans="3:9" ht="15.75" customHeight="1">
      <c r="C792" s="36"/>
      <c r="D792" s="36"/>
      <c r="E792" s="36"/>
      <c r="F792" s="29"/>
      <c r="G792" s="200"/>
      <c r="H792" s="29"/>
      <c r="I792" s="29"/>
    </row>
    <row r="793" spans="3:9" ht="15.75" customHeight="1">
      <c r="C793" s="36"/>
      <c r="D793" s="36"/>
      <c r="E793" s="36"/>
      <c r="F793" s="29"/>
      <c r="G793" s="200"/>
      <c r="H793" s="29"/>
      <c r="I793" s="29"/>
    </row>
    <row r="794" spans="3:9" ht="15.75" customHeight="1">
      <c r="C794" s="36"/>
      <c r="D794" s="36"/>
      <c r="E794" s="36"/>
      <c r="F794" s="29"/>
      <c r="G794" s="200"/>
      <c r="H794" s="29"/>
      <c r="I794" s="29"/>
    </row>
    <row r="795" spans="3:9" ht="15.75" customHeight="1">
      <c r="C795" s="36"/>
      <c r="D795" s="36"/>
      <c r="E795" s="36"/>
      <c r="F795" s="29"/>
      <c r="G795" s="200"/>
      <c r="H795" s="29"/>
      <c r="I795" s="29"/>
    </row>
    <row r="796" spans="3:9" ht="15.75" customHeight="1">
      <c r="C796" s="36"/>
      <c r="D796" s="36"/>
      <c r="E796" s="36"/>
      <c r="F796" s="29"/>
      <c r="G796" s="200"/>
      <c r="H796" s="29"/>
      <c r="I796" s="29"/>
    </row>
    <row r="797" spans="3:9" ht="15.75" customHeight="1">
      <c r="C797" s="36"/>
      <c r="D797" s="36"/>
      <c r="E797" s="36"/>
      <c r="F797" s="29"/>
      <c r="G797" s="200"/>
      <c r="H797" s="29"/>
      <c r="I797" s="29"/>
    </row>
    <row r="798" spans="3:9" ht="15.75" customHeight="1">
      <c r="C798" s="36"/>
      <c r="D798" s="36"/>
      <c r="E798" s="36"/>
      <c r="F798" s="29"/>
      <c r="G798" s="200"/>
      <c r="H798" s="29"/>
      <c r="I798" s="29"/>
    </row>
    <row r="799" spans="3:9" ht="15.75" customHeight="1">
      <c r="C799" s="36"/>
      <c r="D799" s="36"/>
      <c r="E799" s="36"/>
      <c r="F799" s="29"/>
      <c r="G799" s="200"/>
      <c r="H799" s="29"/>
      <c r="I799" s="29"/>
    </row>
    <row r="800" spans="3:9" ht="15.75" customHeight="1">
      <c r="C800" s="36"/>
      <c r="D800" s="36"/>
      <c r="E800" s="36"/>
      <c r="F800" s="29"/>
      <c r="G800" s="200"/>
      <c r="H800" s="29"/>
      <c r="I800" s="29"/>
    </row>
    <row r="801" spans="3:9" ht="15.75" customHeight="1">
      <c r="C801" s="36"/>
      <c r="D801" s="36"/>
      <c r="E801" s="36"/>
      <c r="F801" s="29"/>
      <c r="G801" s="200"/>
      <c r="H801" s="29"/>
      <c r="I801" s="29"/>
    </row>
    <row r="802" spans="3:9" ht="15.75" customHeight="1">
      <c r="C802" s="36"/>
      <c r="D802" s="36"/>
      <c r="E802" s="36"/>
      <c r="F802" s="29"/>
      <c r="G802" s="200"/>
      <c r="H802" s="29"/>
      <c r="I802" s="29"/>
    </row>
    <row r="803" spans="3:9" ht="15.75" customHeight="1">
      <c r="C803" s="36"/>
      <c r="D803" s="36"/>
      <c r="E803" s="36"/>
      <c r="F803" s="29"/>
      <c r="G803" s="200"/>
      <c r="H803" s="29"/>
      <c r="I803" s="29"/>
    </row>
    <row r="804" spans="3:9" ht="15.75" customHeight="1">
      <c r="C804" s="36"/>
      <c r="D804" s="36"/>
      <c r="E804" s="36"/>
      <c r="F804" s="29"/>
      <c r="G804" s="200"/>
      <c r="H804" s="29"/>
      <c r="I804" s="29"/>
    </row>
    <row r="805" spans="3:9" ht="15.75" customHeight="1">
      <c r="C805" s="36"/>
      <c r="D805" s="36"/>
      <c r="E805" s="36"/>
      <c r="F805" s="29"/>
      <c r="G805" s="200"/>
      <c r="H805" s="29"/>
      <c r="I805" s="29"/>
    </row>
    <row r="806" spans="3:9" ht="15.75" customHeight="1">
      <c r="C806" s="36"/>
      <c r="D806" s="36"/>
      <c r="E806" s="36"/>
      <c r="F806" s="29"/>
      <c r="G806" s="200"/>
      <c r="H806" s="29"/>
      <c r="I806" s="29"/>
    </row>
    <row r="807" spans="3:9" ht="15.75" customHeight="1">
      <c r="C807" s="36"/>
      <c r="D807" s="36"/>
      <c r="E807" s="36"/>
      <c r="F807" s="29"/>
      <c r="G807" s="200"/>
      <c r="H807" s="29"/>
      <c r="I807" s="29"/>
    </row>
    <row r="808" spans="3:9" ht="15.75" customHeight="1">
      <c r="C808" s="36"/>
      <c r="D808" s="36"/>
      <c r="E808" s="36"/>
      <c r="F808" s="29"/>
      <c r="G808" s="200"/>
      <c r="H808" s="29"/>
      <c r="I808" s="29"/>
    </row>
    <row r="809" spans="3:9" ht="15.75" customHeight="1">
      <c r="C809" s="36"/>
      <c r="D809" s="36"/>
      <c r="E809" s="36"/>
      <c r="F809" s="29"/>
      <c r="G809" s="200"/>
      <c r="H809" s="29"/>
      <c r="I809" s="29"/>
    </row>
    <row r="810" spans="3:9" ht="15.75" customHeight="1">
      <c r="C810" s="36"/>
      <c r="D810" s="36"/>
      <c r="E810" s="36"/>
      <c r="F810" s="29"/>
      <c r="G810" s="200"/>
      <c r="H810" s="29"/>
      <c r="I810" s="29"/>
    </row>
    <row r="811" spans="3:9" ht="15.75" customHeight="1">
      <c r="C811" s="36"/>
      <c r="D811" s="36"/>
      <c r="E811" s="36"/>
      <c r="F811" s="29"/>
      <c r="G811" s="200"/>
      <c r="H811" s="29"/>
      <c r="I811" s="29"/>
    </row>
    <row r="812" spans="3:9" ht="15.75" customHeight="1">
      <c r="C812" s="36"/>
      <c r="D812" s="36"/>
      <c r="E812" s="36"/>
      <c r="F812" s="29"/>
      <c r="G812" s="200"/>
      <c r="H812" s="29"/>
      <c r="I812" s="29"/>
    </row>
    <row r="813" spans="3:9" ht="15.75" customHeight="1">
      <c r="C813" s="36"/>
      <c r="D813" s="36"/>
      <c r="E813" s="36"/>
      <c r="F813" s="29"/>
      <c r="G813" s="200"/>
      <c r="H813" s="29"/>
      <c r="I813" s="29"/>
    </row>
    <row r="814" spans="3:9" ht="15.75" customHeight="1">
      <c r="C814" s="36"/>
      <c r="D814" s="36"/>
      <c r="E814" s="36"/>
      <c r="F814" s="29"/>
      <c r="G814" s="200"/>
      <c r="H814" s="29"/>
      <c r="I814" s="29"/>
    </row>
    <row r="815" spans="3:9" ht="15.75" customHeight="1">
      <c r="C815" s="36"/>
      <c r="D815" s="36"/>
      <c r="E815" s="36"/>
      <c r="F815" s="29"/>
      <c r="G815" s="200"/>
      <c r="H815" s="29"/>
      <c r="I815" s="29"/>
    </row>
    <row r="816" spans="3:9" ht="15.75" customHeight="1">
      <c r="C816" s="36"/>
      <c r="D816" s="36"/>
      <c r="E816" s="36"/>
      <c r="F816" s="29"/>
      <c r="G816" s="200"/>
      <c r="H816" s="29"/>
      <c r="I816" s="29"/>
    </row>
    <row r="817" spans="3:9" ht="15.75" customHeight="1">
      <c r="C817" s="36"/>
      <c r="D817" s="36"/>
      <c r="E817" s="36"/>
      <c r="F817" s="29"/>
      <c r="G817" s="200"/>
      <c r="H817" s="29"/>
      <c r="I817" s="29"/>
    </row>
    <row r="818" spans="3:9" ht="15.75" customHeight="1">
      <c r="C818" s="36"/>
      <c r="D818" s="36"/>
      <c r="E818" s="36"/>
      <c r="F818" s="29"/>
      <c r="G818" s="200"/>
      <c r="H818" s="29"/>
      <c r="I818" s="29"/>
    </row>
    <row r="819" spans="3:9" ht="15.75" customHeight="1">
      <c r="C819" s="36"/>
      <c r="D819" s="36"/>
      <c r="E819" s="36"/>
      <c r="F819" s="29"/>
      <c r="G819" s="200"/>
      <c r="H819" s="29"/>
      <c r="I819" s="29"/>
    </row>
    <row r="820" spans="3:9" ht="15.75" customHeight="1">
      <c r="C820" s="36"/>
      <c r="D820" s="36"/>
      <c r="E820" s="36"/>
      <c r="F820" s="29"/>
      <c r="G820" s="200"/>
      <c r="H820" s="29"/>
      <c r="I820" s="29"/>
    </row>
    <row r="821" spans="3:9" ht="15.75" customHeight="1">
      <c r="C821" s="36"/>
      <c r="D821" s="36"/>
      <c r="E821" s="36"/>
      <c r="F821" s="29"/>
      <c r="G821" s="200"/>
      <c r="H821" s="29"/>
      <c r="I821" s="29"/>
    </row>
    <row r="822" spans="3:9" ht="15.75" customHeight="1">
      <c r="C822" s="36"/>
      <c r="D822" s="36"/>
      <c r="E822" s="36"/>
      <c r="F822" s="29"/>
      <c r="G822" s="200"/>
      <c r="H822" s="29"/>
      <c r="I822" s="29"/>
    </row>
    <row r="823" spans="3:9" ht="15.75" customHeight="1">
      <c r="C823" s="36"/>
      <c r="D823" s="36"/>
      <c r="E823" s="36"/>
      <c r="F823" s="29"/>
      <c r="G823" s="200"/>
      <c r="H823" s="29"/>
      <c r="I823" s="29"/>
    </row>
    <row r="824" spans="3:9" ht="15.75" customHeight="1">
      <c r="C824" s="36"/>
      <c r="D824" s="36"/>
      <c r="E824" s="36"/>
      <c r="F824" s="29"/>
      <c r="G824" s="200"/>
      <c r="H824" s="29"/>
      <c r="I824" s="29"/>
    </row>
    <row r="825" spans="3:9" ht="15.75" customHeight="1">
      <c r="C825" s="36"/>
      <c r="D825" s="36"/>
      <c r="E825" s="36"/>
      <c r="F825" s="29"/>
      <c r="G825" s="200"/>
      <c r="H825" s="29"/>
      <c r="I825" s="29"/>
    </row>
    <row r="826" spans="3:9" ht="15.75" customHeight="1">
      <c r="C826" s="36"/>
      <c r="D826" s="36"/>
      <c r="E826" s="36"/>
      <c r="F826" s="29"/>
      <c r="G826" s="200"/>
      <c r="H826" s="29"/>
      <c r="I826" s="29"/>
    </row>
    <row r="827" spans="3:9" ht="15.75" customHeight="1">
      <c r="C827" s="36"/>
      <c r="D827" s="36"/>
      <c r="E827" s="36"/>
      <c r="F827" s="29"/>
      <c r="G827" s="200"/>
      <c r="H827" s="29"/>
      <c r="I827" s="29"/>
    </row>
    <row r="828" spans="3:9" ht="15.75" customHeight="1">
      <c r="C828" s="36"/>
      <c r="D828" s="36"/>
      <c r="E828" s="36"/>
      <c r="F828" s="29"/>
      <c r="G828" s="200"/>
      <c r="H828" s="29"/>
      <c r="I828" s="29"/>
    </row>
    <row r="829" spans="3:9" ht="15.75" customHeight="1">
      <c r="C829" s="36"/>
      <c r="D829" s="36"/>
      <c r="E829" s="36"/>
      <c r="F829" s="29"/>
      <c r="G829" s="200"/>
      <c r="H829" s="29"/>
      <c r="I829" s="29"/>
    </row>
    <row r="830" spans="3:9" ht="15.75" customHeight="1">
      <c r="C830" s="36"/>
      <c r="D830" s="36"/>
      <c r="E830" s="36"/>
      <c r="F830" s="29"/>
      <c r="G830" s="200"/>
      <c r="H830" s="29"/>
      <c r="I830" s="29"/>
    </row>
    <row r="831" spans="3:9" ht="15.75" customHeight="1">
      <c r="C831" s="36"/>
      <c r="D831" s="36"/>
      <c r="E831" s="36"/>
      <c r="F831" s="29"/>
      <c r="G831" s="200"/>
      <c r="H831" s="29"/>
      <c r="I831" s="29"/>
    </row>
    <row r="832" spans="3:9" ht="15.75" customHeight="1">
      <c r="C832" s="36"/>
      <c r="D832" s="36"/>
      <c r="E832" s="36"/>
      <c r="F832" s="29"/>
      <c r="G832" s="200"/>
      <c r="H832" s="29"/>
      <c r="I832" s="29"/>
    </row>
    <row r="833" spans="3:9" ht="15.75" customHeight="1">
      <c r="C833" s="36"/>
      <c r="D833" s="36"/>
      <c r="E833" s="36"/>
      <c r="F833" s="29"/>
      <c r="G833" s="200"/>
      <c r="H833" s="29"/>
      <c r="I833" s="29"/>
    </row>
    <row r="834" spans="3:9" ht="15.75" customHeight="1">
      <c r="C834" s="36"/>
      <c r="D834" s="36"/>
      <c r="E834" s="36"/>
      <c r="F834" s="29"/>
      <c r="G834" s="200"/>
      <c r="H834" s="29"/>
      <c r="I834" s="29"/>
    </row>
    <row r="835" spans="3:9" ht="15.75" customHeight="1">
      <c r="C835" s="36"/>
      <c r="D835" s="36"/>
      <c r="E835" s="36"/>
      <c r="F835" s="29"/>
      <c r="G835" s="200"/>
      <c r="H835" s="29"/>
      <c r="I835" s="29"/>
    </row>
    <row r="836" spans="3:9" ht="15.75" customHeight="1">
      <c r="C836" s="36"/>
      <c r="D836" s="36"/>
      <c r="E836" s="36"/>
      <c r="F836" s="29"/>
      <c r="G836" s="200"/>
      <c r="H836" s="29"/>
      <c r="I836" s="29"/>
    </row>
    <row r="837" spans="3:9" ht="15.75" customHeight="1">
      <c r="C837" s="36"/>
      <c r="D837" s="36"/>
      <c r="E837" s="36"/>
      <c r="F837" s="29"/>
      <c r="G837" s="200"/>
      <c r="H837" s="29"/>
      <c r="I837" s="29"/>
    </row>
    <row r="838" spans="3:9" ht="15.75" customHeight="1">
      <c r="C838" s="36"/>
      <c r="D838" s="36"/>
      <c r="E838" s="36"/>
      <c r="F838" s="29"/>
      <c r="G838" s="200"/>
      <c r="H838" s="29"/>
      <c r="I838" s="29"/>
    </row>
    <row r="839" spans="3:9" ht="15.75" customHeight="1">
      <c r="C839" s="36"/>
      <c r="D839" s="36"/>
      <c r="E839" s="36"/>
      <c r="F839" s="29"/>
      <c r="G839" s="200"/>
      <c r="H839" s="29"/>
      <c r="I839" s="29"/>
    </row>
    <row r="840" spans="3:9" ht="15.75" customHeight="1">
      <c r="C840" s="36"/>
      <c r="D840" s="36"/>
      <c r="E840" s="36"/>
      <c r="F840" s="29"/>
      <c r="G840" s="200"/>
      <c r="H840" s="29"/>
      <c r="I840" s="29"/>
    </row>
    <row r="841" spans="3:9" ht="15.75" customHeight="1">
      <c r="C841" s="36"/>
      <c r="D841" s="36"/>
      <c r="E841" s="36"/>
      <c r="F841" s="29"/>
      <c r="G841" s="200"/>
      <c r="H841" s="29"/>
      <c r="I841" s="29"/>
    </row>
    <row r="842" spans="3:9" ht="15.75" customHeight="1">
      <c r="C842" s="36"/>
      <c r="D842" s="36"/>
      <c r="E842" s="36"/>
      <c r="F842" s="29"/>
      <c r="G842" s="200"/>
      <c r="H842" s="29"/>
      <c r="I842" s="29"/>
    </row>
    <row r="843" spans="3:9" ht="15.75" customHeight="1">
      <c r="C843" s="36"/>
      <c r="D843" s="36"/>
      <c r="E843" s="36"/>
      <c r="F843" s="29"/>
      <c r="G843" s="200"/>
      <c r="H843" s="29"/>
      <c r="I843" s="29"/>
    </row>
    <row r="844" spans="3:9" ht="15.75" customHeight="1">
      <c r="C844" s="36"/>
      <c r="D844" s="36"/>
      <c r="E844" s="36"/>
      <c r="F844" s="29"/>
      <c r="G844" s="200"/>
      <c r="H844" s="29"/>
      <c r="I844" s="29"/>
    </row>
    <row r="845" spans="3:9" ht="15.75" customHeight="1">
      <c r="C845" s="36"/>
      <c r="D845" s="36"/>
      <c r="E845" s="36"/>
      <c r="F845" s="29"/>
      <c r="G845" s="200"/>
      <c r="H845" s="29"/>
      <c r="I845" s="29"/>
    </row>
    <row r="846" spans="3:9" ht="15.75" customHeight="1">
      <c r="C846" s="36"/>
      <c r="D846" s="36"/>
      <c r="E846" s="36"/>
      <c r="F846" s="29"/>
      <c r="G846" s="200"/>
      <c r="H846" s="29"/>
      <c r="I846" s="29"/>
    </row>
    <row r="847" spans="3:9" ht="15.75" customHeight="1">
      <c r="C847" s="36"/>
      <c r="D847" s="36"/>
      <c r="E847" s="36"/>
      <c r="F847" s="29"/>
      <c r="G847" s="200"/>
      <c r="H847" s="29"/>
      <c r="I847" s="29"/>
    </row>
    <row r="848" spans="3:9" ht="15.75" customHeight="1">
      <c r="C848" s="36"/>
      <c r="D848" s="36"/>
      <c r="E848" s="36"/>
      <c r="F848" s="29"/>
      <c r="G848" s="200"/>
      <c r="H848" s="29"/>
      <c r="I848" s="29"/>
    </row>
    <row r="849" spans="3:9" ht="15.75" customHeight="1">
      <c r="C849" s="36"/>
      <c r="D849" s="36"/>
      <c r="E849" s="36"/>
      <c r="F849" s="29"/>
      <c r="G849" s="200"/>
      <c r="H849" s="29"/>
      <c r="I849" s="29"/>
    </row>
    <row r="850" spans="3:9" ht="15.75" customHeight="1">
      <c r="C850" s="36"/>
      <c r="D850" s="36"/>
      <c r="E850" s="36"/>
      <c r="F850" s="29"/>
      <c r="G850" s="200"/>
      <c r="H850" s="29"/>
      <c r="I850" s="29"/>
    </row>
    <row r="851" spans="3:9" ht="15.75" customHeight="1">
      <c r="C851" s="36"/>
      <c r="D851" s="36"/>
      <c r="E851" s="36"/>
      <c r="F851" s="29"/>
      <c r="G851" s="200"/>
      <c r="H851" s="29"/>
      <c r="I851" s="29"/>
    </row>
    <row r="852" spans="3:9" ht="15.75" customHeight="1">
      <c r="C852" s="36"/>
      <c r="D852" s="36"/>
      <c r="E852" s="36"/>
      <c r="F852" s="29"/>
      <c r="G852" s="200"/>
      <c r="H852" s="29"/>
      <c r="I852" s="29"/>
    </row>
    <row r="853" spans="3:9" ht="15.75" customHeight="1">
      <c r="C853" s="36"/>
      <c r="D853" s="36"/>
      <c r="E853" s="36"/>
      <c r="F853" s="29"/>
      <c r="G853" s="200"/>
      <c r="H853" s="29"/>
      <c r="I853" s="29"/>
    </row>
    <row r="854" spans="3:9" ht="15.75" customHeight="1">
      <c r="C854" s="36"/>
      <c r="D854" s="36"/>
      <c r="E854" s="36"/>
      <c r="F854" s="29"/>
      <c r="G854" s="200"/>
      <c r="H854" s="29"/>
      <c r="I854" s="29"/>
    </row>
    <row r="855" spans="3:9" ht="15.75" customHeight="1">
      <c r="C855" s="36"/>
      <c r="D855" s="36"/>
      <c r="E855" s="36"/>
      <c r="F855" s="29"/>
      <c r="G855" s="200"/>
      <c r="H855" s="29"/>
      <c r="I855" s="29"/>
    </row>
    <row r="856" spans="3:9" ht="15.75" customHeight="1">
      <c r="C856" s="36"/>
      <c r="D856" s="36"/>
      <c r="E856" s="36"/>
      <c r="F856" s="29"/>
      <c r="G856" s="200"/>
      <c r="H856" s="29"/>
      <c r="I856" s="29"/>
    </row>
    <row r="857" spans="3:9" ht="15.75" customHeight="1">
      <c r="C857" s="36"/>
      <c r="D857" s="36"/>
      <c r="E857" s="36"/>
      <c r="F857" s="29"/>
      <c r="G857" s="200"/>
      <c r="H857" s="29"/>
      <c r="I857" s="29"/>
    </row>
    <row r="858" spans="3:9" ht="15.75" customHeight="1">
      <c r="C858" s="36"/>
      <c r="D858" s="36"/>
      <c r="E858" s="36"/>
      <c r="F858" s="29"/>
      <c r="G858" s="200"/>
      <c r="H858" s="29"/>
      <c r="I858" s="29"/>
    </row>
    <row r="859" spans="3:9" ht="15.75" customHeight="1">
      <c r="C859" s="36"/>
      <c r="D859" s="36"/>
      <c r="E859" s="36"/>
      <c r="F859" s="29"/>
      <c r="G859" s="200"/>
      <c r="H859" s="29"/>
      <c r="I859" s="29"/>
    </row>
    <row r="860" spans="3:9" ht="15.75" customHeight="1">
      <c r="C860" s="36"/>
      <c r="D860" s="36"/>
      <c r="E860" s="36"/>
      <c r="F860" s="29"/>
      <c r="G860" s="200"/>
      <c r="H860" s="29"/>
      <c r="I860" s="29"/>
    </row>
    <row r="861" spans="3:9" ht="15.75" customHeight="1">
      <c r="C861" s="36"/>
      <c r="D861" s="36"/>
      <c r="E861" s="36"/>
      <c r="F861" s="29"/>
      <c r="G861" s="200"/>
      <c r="H861" s="29"/>
      <c r="I861" s="29"/>
    </row>
    <row r="862" spans="3:9" ht="15.75" customHeight="1">
      <c r="C862" s="36"/>
      <c r="D862" s="36"/>
      <c r="E862" s="36"/>
      <c r="F862" s="29"/>
      <c r="G862" s="200"/>
      <c r="H862" s="29"/>
      <c r="I862" s="29"/>
    </row>
    <row r="863" spans="3:9" ht="15.75" customHeight="1">
      <c r="C863" s="36"/>
      <c r="D863" s="36"/>
      <c r="E863" s="36"/>
      <c r="F863" s="29"/>
      <c r="G863" s="200"/>
      <c r="H863" s="29"/>
      <c r="I863" s="29"/>
    </row>
    <row r="864" spans="3:9" ht="15.75" customHeight="1">
      <c r="C864" s="36"/>
      <c r="D864" s="36"/>
      <c r="E864" s="36"/>
      <c r="F864" s="29"/>
      <c r="G864" s="200"/>
      <c r="H864" s="29"/>
      <c r="I864" s="29"/>
    </row>
    <row r="865" spans="3:9" ht="15.75" customHeight="1">
      <c r="C865" s="36"/>
      <c r="D865" s="36"/>
      <c r="E865" s="36"/>
      <c r="F865" s="29"/>
      <c r="G865" s="200"/>
      <c r="H865" s="29"/>
      <c r="I865" s="29"/>
    </row>
    <row r="866" spans="3:9" ht="15.75" customHeight="1">
      <c r="C866" s="36"/>
      <c r="D866" s="36"/>
      <c r="E866" s="36"/>
      <c r="F866" s="29"/>
      <c r="G866" s="200"/>
      <c r="H866" s="29"/>
      <c r="I866" s="29"/>
    </row>
    <row r="867" spans="3:9" ht="15.75" customHeight="1">
      <c r="C867" s="36"/>
      <c r="D867" s="36"/>
      <c r="E867" s="36"/>
      <c r="F867" s="29"/>
      <c r="G867" s="200"/>
      <c r="H867" s="29"/>
      <c r="I867" s="29"/>
    </row>
    <row r="868" spans="3:9" ht="15.75" customHeight="1">
      <c r="C868" s="36"/>
      <c r="D868" s="36"/>
      <c r="E868" s="36"/>
      <c r="F868" s="29"/>
      <c r="G868" s="200"/>
      <c r="H868" s="29"/>
      <c r="I868" s="29"/>
    </row>
    <row r="869" spans="3:9" ht="15.75" customHeight="1">
      <c r="C869" s="36"/>
      <c r="D869" s="36"/>
      <c r="E869" s="36"/>
      <c r="F869" s="29"/>
      <c r="G869" s="200"/>
      <c r="H869" s="29"/>
      <c r="I869" s="29"/>
    </row>
    <row r="870" spans="3:9" ht="15.75" customHeight="1">
      <c r="C870" s="36"/>
      <c r="D870" s="36"/>
      <c r="E870" s="36"/>
      <c r="F870" s="29"/>
      <c r="G870" s="200"/>
      <c r="H870" s="29"/>
      <c r="I870" s="29"/>
    </row>
    <row r="871" spans="3:9" ht="15.75" customHeight="1">
      <c r="C871" s="36"/>
      <c r="D871" s="36"/>
      <c r="E871" s="36"/>
      <c r="F871" s="29"/>
      <c r="G871" s="200"/>
      <c r="H871" s="29"/>
      <c r="I871" s="29"/>
    </row>
    <row r="872" spans="3:9" ht="15.75" customHeight="1">
      <c r="C872" s="36"/>
      <c r="D872" s="36"/>
      <c r="E872" s="36"/>
      <c r="F872" s="29"/>
      <c r="G872" s="200"/>
      <c r="H872" s="29"/>
      <c r="I872" s="29"/>
    </row>
    <row r="873" spans="3:9" ht="15.75" customHeight="1">
      <c r="C873" s="36"/>
      <c r="D873" s="36"/>
      <c r="E873" s="36"/>
      <c r="F873" s="29"/>
      <c r="G873" s="200"/>
      <c r="H873" s="29"/>
      <c r="I873" s="29"/>
    </row>
    <row r="874" spans="3:9" ht="15.75" customHeight="1">
      <c r="C874" s="36"/>
      <c r="D874" s="36"/>
      <c r="E874" s="36"/>
      <c r="F874" s="29"/>
      <c r="G874" s="200"/>
      <c r="H874" s="29"/>
      <c r="I874" s="29"/>
    </row>
    <row r="875" spans="3:9" ht="15.75" customHeight="1">
      <c r="C875" s="36"/>
      <c r="D875" s="36"/>
      <c r="E875" s="36"/>
      <c r="F875" s="29"/>
      <c r="G875" s="200"/>
      <c r="H875" s="29"/>
      <c r="I875" s="29"/>
    </row>
    <row r="876" spans="3:9" ht="15.75" customHeight="1">
      <c r="C876" s="36"/>
      <c r="D876" s="36"/>
      <c r="E876" s="36"/>
      <c r="F876" s="29"/>
      <c r="G876" s="200"/>
      <c r="H876" s="29"/>
      <c r="I876" s="29"/>
    </row>
    <row r="877" spans="3:9" ht="15.75" customHeight="1">
      <c r="C877" s="36"/>
      <c r="D877" s="36"/>
      <c r="E877" s="36"/>
      <c r="F877" s="29"/>
      <c r="G877" s="200"/>
      <c r="H877" s="29"/>
      <c r="I877" s="29"/>
    </row>
    <row r="878" spans="3:9" ht="15.75" customHeight="1">
      <c r="C878" s="36"/>
      <c r="D878" s="36"/>
      <c r="E878" s="36"/>
      <c r="F878" s="29"/>
      <c r="G878" s="200"/>
      <c r="H878" s="29"/>
      <c r="I878" s="29"/>
    </row>
    <row r="879" spans="3:9" ht="15.75" customHeight="1">
      <c r="C879" s="36"/>
      <c r="D879" s="36"/>
      <c r="E879" s="36"/>
      <c r="F879" s="29"/>
      <c r="G879" s="200"/>
      <c r="H879" s="29"/>
      <c r="I879" s="29"/>
    </row>
    <row r="880" spans="3:9" ht="15.75" customHeight="1">
      <c r="C880" s="36"/>
      <c r="D880" s="36"/>
      <c r="E880" s="36"/>
      <c r="F880" s="29"/>
      <c r="G880" s="200"/>
      <c r="H880" s="29"/>
      <c r="I880" s="29"/>
    </row>
    <row r="881" spans="3:9" ht="15.75" customHeight="1">
      <c r="C881" s="36"/>
      <c r="D881" s="36"/>
      <c r="E881" s="36"/>
      <c r="F881" s="29"/>
      <c r="G881" s="200"/>
      <c r="H881" s="29"/>
      <c r="I881" s="29"/>
    </row>
    <row r="882" spans="3:9" ht="15.75" customHeight="1">
      <c r="C882" s="36"/>
      <c r="D882" s="36"/>
      <c r="E882" s="36"/>
      <c r="F882" s="29"/>
      <c r="G882" s="200"/>
      <c r="H882" s="29"/>
      <c r="I882" s="29"/>
    </row>
    <row r="883" spans="3:9" ht="15.75" customHeight="1">
      <c r="C883" s="36"/>
      <c r="D883" s="36"/>
      <c r="E883" s="36"/>
      <c r="F883" s="29"/>
      <c r="G883" s="200"/>
      <c r="H883" s="29"/>
      <c r="I883" s="29"/>
    </row>
    <row r="884" spans="3:9" ht="15.75" customHeight="1">
      <c r="C884" s="36"/>
      <c r="D884" s="36"/>
      <c r="E884" s="36"/>
      <c r="F884" s="29"/>
      <c r="G884" s="200"/>
      <c r="H884" s="29"/>
      <c r="I884" s="29"/>
    </row>
    <row r="885" spans="3:9" ht="15.75" customHeight="1">
      <c r="C885" s="36"/>
      <c r="D885" s="36"/>
      <c r="E885" s="36"/>
      <c r="F885" s="29"/>
      <c r="G885" s="200"/>
      <c r="H885" s="29"/>
      <c r="I885" s="29"/>
    </row>
    <row r="886" spans="3:9" ht="15.75" customHeight="1">
      <c r="C886" s="36"/>
      <c r="D886" s="36"/>
      <c r="E886" s="36"/>
      <c r="F886" s="29"/>
      <c r="G886" s="200"/>
      <c r="H886" s="29"/>
      <c r="I886" s="29"/>
    </row>
    <row r="887" spans="3:9" ht="15.75" customHeight="1">
      <c r="C887" s="36"/>
      <c r="D887" s="36"/>
      <c r="E887" s="36"/>
      <c r="F887" s="29"/>
      <c r="G887" s="200"/>
      <c r="H887" s="29"/>
      <c r="I887" s="29"/>
    </row>
    <row r="888" spans="3:9" ht="15.75" customHeight="1">
      <c r="C888" s="36"/>
      <c r="D888" s="36"/>
      <c r="E888" s="36"/>
      <c r="F888" s="29"/>
      <c r="G888" s="200"/>
      <c r="H888" s="29"/>
      <c r="I888" s="29"/>
    </row>
    <row r="889" spans="3:9" ht="15.75" customHeight="1">
      <c r="C889" s="36"/>
      <c r="D889" s="36"/>
      <c r="E889" s="36"/>
      <c r="F889" s="29"/>
      <c r="G889" s="200"/>
      <c r="H889" s="29"/>
      <c r="I889" s="29"/>
    </row>
    <row r="890" spans="3:9" ht="15.75" customHeight="1">
      <c r="C890" s="36"/>
      <c r="D890" s="36"/>
      <c r="E890" s="36"/>
      <c r="F890" s="29"/>
      <c r="G890" s="200"/>
      <c r="H890" s="29"/>
      <c r="I890" s="29"/>
    </row>
    <row r="891" spans="3:9" ht="15.75" customHeight="1">
      <c r="C891" s="36"/>
      <c r="D891" s="36"/>
      <c r="E891" s="36"/>
      <c r="F891" s="29"/>
      <c r="G891" s="200"/>
      <c r="H891" s="29"/>
      <c r="I891" s="29"/>
    </row>
    <row r="892" spans="3:9" ht="15.75" customHeight="1">
      <c r="C892" s="36"/>
      <c r="D892" s="36"/>
      <c r="E892" s="36"/>
      <c r="F892" s="29"/>
      <c r="G892" s="200"/>
      <c r="H892" s="29"/>
      <c r="I892" s="29"/>
    </row>
    <row r="893" spans="3:9" ht="15.75" customHeight="1">
      <c r="C893" s="36"/>
      <c r="D893" s="36"/>
      <c r="E893" s="36"/>
      <c r="F893" s="29"/>
      <c r="G893" s="200"/>
      <c r="H893" s="29"/>
      <c r="I893" s="29"/>
    </row>
    <row r="894" spans="3:9" ht="15.75" customHeight="1">
      <c r="C894" s="36"/>
      <c r="D894" s="36"/>
      <c r="E894" s="36"/>
      <c r="F894" s="29"/>
      <c r="G894" s="200"/>
      <c r="H894" s="29"/>
      <c r="I894" s="29"/>
    </row>
    <row r="895" spans="3:9" ht="15.75" customHeight="1">
      <c r="C895" s="36"/>
      <c r="D895" s="36"/>
      <c r="E895" s="36"/>
      <c r="F895" s="29"/>
      <c r="G895" s="200"/>
      <c r="H895" s="29"/>
      <c r="I895" s="29"/>
    </row>
    <row r="896" spans="3:9" ht="15.75" customHeight="1">
      <c r="C896" s="36"/>
      <c r="D896" s="36"/>
      <c r="E896" s="36"/>
      <c r="F896" s="29"/>
      <c r="G896" s="200"/>
      <c r="H896" s="29"/>
      <c r="I896" s="29"/>
    </row>
    <row r="897" spans="3:9" ht="15.75" customHeight="1">
      <c r="C897" s="36"/>
      <c r="D897" s="36"/>
      <c r="E897" s="36"/>
      <c r="F897" s="29"/>
      <c r="G897" s="200"/>
      <c r="H897" s="29"/>
      <c r="I897" s="29"/>
    </row>
    <row r="898" spans="3:9" ht="15.75" customHeight="1">
      <c r="C898" s="36"/>
      <c r="D898" s="36"/>
      <c r="E898" s="36"/>
      <c r="F898" s="29"/>
      <c r="G898" s="200"/>
      <c r="H898" s="29"/>
      <c r="I898" s="29"/>
    </row>
    <row r="899" spans="3:9" ht="15.75" customHeight="1">
      <c r="C899" s="36"/>
      <c r="D899" s="36"/>
      <c r="E899" s="36"/>
      <c r="F899" s="29"/>
      <c r="G899" s="200"/>
      <c r="H899" s="29"/>
      <c r="I899" s="29"/>
    </row>
    <row r="900" spans="3:9" ht="15.75" customHeight="1">
      <c r="C900" s="36"/>
      <c r="D900" s="36"/>
      <c r="E900" s="36"/>
      <c r="F900" s="29"/>
      <c r="G900" s="200"/>
      <c r="H900" s="29"/>
      <c r="I900" s="29"/>
    </row>
    <row r="901" spans="3:9" ht="15.75" customHeight="1">
      <c r="C901" s="36"/>
      <c r="D901" s="36"/>
      <c r="E901" s="36"/>
      <c r="F901" s="29"/>
      <c r="G901" s="200"/>
      <c r="H901" s="29"/>
      <c r="I901" s="29"/>
    </row>
    <row r="902" spans="3:9" ht="15.75" customHeight="1">
      <c r="C902" s="36"/>
      <c r="D902" s="36"/>
      <c r="E902" s="36"/>
      <c r="F902" s="29"/>
      <c r="G902" s="200"/>
      <c r="H902" s="29"/>
      <c r="I902" s="29"/>
    </row>
    <row r="903" spans="3:9" ht="15.75" customHeight="1">
      <c r="C903" s="36"/>
      <c r="D903" s="36"/>
      <c r="E903" s="36"/>
      <c r="F903" s="29"/>
      <c r="G903" s="200"/>
      <c r="H903" s="29"/>
      <c r="I903" s="29"/>
    </row>
    <row r="904" spans="3:9" ht="15.75" customHeight="1">
      <c r="C904" s="36"/>
      <c r="D904" s="36"/>
      <c r="E904" s="36"/>
      <c r="F904" s="29"/>
      <c r="G904" s="200"/>
      <c r="H904" s="29"/>
      <c r="I904" s="29"/>
    </row>
    <row r="905" spans="3:9" ht="15.75" customHeight="1">
      <c r="C905" s="36"/>
      <c r="D905" s="36"/>
      <c r="E905" s="36"/>
      <c r="F905" s="29"/>
      <c r="G905" s="200"/>
      <c r="H905" s="29"/>
      <c r="I905" s="29"/>
    </row>
    <row r="906" spans="3:9" ht="15.75" customHeight="1">
      <c r="C906" s="36"/>
      <c r="D906" s="36"/>
      <c r="E906" s="36"/>
      <c r="F906" s="29"/>
      <c r="G906" s="200"/>
      <c r="H906" s="29"/>
      <c r="I906" s="29"/>
    </row>
    <row r="907" spans="3:9" ht="15.75" customHeight="1">
      <c r="C907" s="36"/>
      <c r="D907" s="36"/>
      <c r="E907" s="36"/>
      <c r="F907" s="29"/>
      <c r="G907" s="200"/>
      <c r="H907" s="29"/>
      <c r="I907" s="29"/>
    </row>
    <row r="908" spans="3:9" ht="15.75" customHeight="1">
      <c r="C908" s="36"/>
      <c r="D908" s="36"/>
      <c r="E908" s="36"/>
      <c r="F908" s="29"/>
      <c r="G908" s="200"/>
      <c r="H908" s="29"/>
      <c r="I908" s="29"/>
    </row>
    <row r="909" spans="3:9" ht="15.75" customHeight="1">
      <c r="C909" s="36"/>
      <c r="D909" s="36"/>
      <c r="E909" s="36"/>
      <c r="F909" s="29"/>
      <c r="G909" s="200"/>
      <c r="H909" s="29"/>
      <c r="I909" s="29"/>
    </row>
    <row r="910" spans="3:9" ht="15.75" customHeight="1">
      <c r="C910" s="36"/>
      <c r="D910" s="36"/>
      <c r="E910" s="36"/>
      <c r="F910" s="29"/>
      <c r="G910" s="200"/>
      <c r="H910" s="29"/>
      <c r="I910" s="29"/>
    </row>
    <row r="911" spans="3:9" ht="15.75" customHeight="1">
      <c r="C911" s="36"/>
      <c r="D911" s="36"/>
      <c r="E911" s="36"/>
      <c r="F911" s="29"/>
      <c r="G911" s="200"/>
      <c r="H911" s="29"/>
      <c r="I911" s="29"/>
    </row>
    <row r="912" spans="3:9" ht="15.75" customHeight="1">
      <c r="C912" s="36"/>
      <c r="D912" s="36"/>
      <c r="E912" s="36"/>
      <c r="F912" s="29"/>
      <c r="G912" s="200"/>
      <c r="H912" s="29"/>
      <c r="I912" s="29"/>
    </row>
    <row r="913" spans="3:9" ht="15.75" customHeight="1">
      <c r="C913" s="36"/>
      <c r="D913" s="36"/>
      <c r="E913" s="36"/>
      <c r="F913" s="29"/>
      <c r="G913" s="200"/>
      <c r="H913" s="29"/>
      <c r="I913" s="29"/>
    </row>
    <row r="914" spans="3:9" ht="15.75" customHeight="1">
      <c r="C914" s="36"/>
      <c r="D914" s="36"/>
      <c r="E914" s="36"/>
      <c r="F914" s="29"/>
      <c r="G914" s="200"/>
      <c r="H914" s="29"/>
      <c r="I914" s="29"/>
    </row>
    <row r="915" spans="3:9" ht="15.75" customHeight="1">
      <c r="C915" s="36"/>
      <c r="D915" s="36"/>
      <c r="E915" s="36"/>
      <c r="F915" s="29"/>
      <c r="G915" s="200"/>
      <c r="H915" s="29"/>
      <c r="I915" s="29"/>
    </row>
    <row r="916" spans="3:9" ht="15.75" customHeight="1">
      <c r="C916" s="36"/>
      <c r="D916" s="36"/>
      <c r="E916" s="36"/>
      <c r="F916" s="29"/>
      <c r="G916" s="200"/>
      <c r="H916" s="29"/>
      <c r="I916" s="29"/>
    </row>
    <row r="917" spans="3:9" ht="15.75" customHeight="1">
      <c r="C917" s="36"/>
      <c r="D917" s="36"/>
      <c r="E917" s="36"/>
      <c r="F917" s="29"/>
      <c r="G917" s="200"/>
      <c r="H917" s="29"/>
      <c r="I917" s="29"/>
    </row>
    <row r="918" spans="3:9" ht="15.75" customHeight="1">
      <c r="C918" s="36"/>
      <c r="D918" s="36"/>
      <c r="E918" s="36"/>
      <c r="F918" s="29"/>
      <c r="G918" s="200"/>
      <c r="H918" s="29"/>
      <c r="I918" s="29"/>
    </row>
    <row r="919" spans="3:9" ht="15.75" customHeight="1">
      <c r="C919" s="36"/>
      <c r="D919" s="36"/>
      <c r="E919" s="36"/>
      <c r="F919" s="29"/>
      <c r="G919" s="200"/>
      <c r="H919" s="29"/>
      <c r="I919" s="29"/>
    </row>
    <row r="920" spans="3:9" ht="15.75" customHeight="1">
      <c r="C920" s="36"/>
      <c r="D920" s="36"/>
      <c r="E920" s="36"/>
      <c r="F920" s="29"/>
      <c r="G920" s="200"/>
      <c r="H920" s="29"/>
      <c r="I920" s="29"/>
    </row>
    <row r="921" spans="3:9" ht="15.75" customHeight="1">
      <c r="C921" s="36"/>
      <c r="D921" s="36"/>
      <c r="E921" s="36"/>
      <c r="F921" s="29"/>
      <c r="G921" s="200"/>
      <c r="H921" s="29"/>
      <c r="I921" s="29"/>
    </row>
    <row r="922" spans="3:9" ht="15.75" customHeight="1">
      <c r="C922" s="36"/>
      <c r="D922" s="36"/>
      <c r="E922" s="36"/>
      <c r="F922" s="29"/>
      <c r="G922" s="200"/>
      <c r="H922" s="29"/>
      <c r="I922" s="29"/>
    </row>
    <row r="923" spans="3:9" ht="15.75" customHeight="1">
      <c r="C923" s="36"/>
      <c r="D923" s="36"/>
      <c r="E923" s="36"/>
      <c r="F923" s="29"/>
      <c r="G923" s="200"/>
      <c r="H923" s="29"/>
      <c r="I923" s="29"/>
    </row>
    <row r="924" spans="3:9" ht="15.75" customHeight="1">
      <c r="C924" s="36"/>
      <c r="D924" s="36"/>
      <c r="E924" s="36"/>
      <c r="F924" s="29"/>
      <c r="G924" s="200"/>
      <c r="H924" s="29"/>
      <c r="I924" s="29"/>
    </row>
    <row r="925" spans="3:9" ht="15.75" customHeight="1">
      <c r="C925" s="36"/>
      <c r="D925" s="36"/>
      <c r="E925" s="36"/>
      <c r="F925" s="29"/>
      <c r="G925" s="200"/>
      <c r="H925" s="29"/>
      <c r="I925" s="29"/>
    </row>
    <row r="926" spans="3:9" ht="15.75" customHeight="1">
      <c r="C926" s="36"/>
      <c r="D926" s="36"/>
      <c r="E926" s="36"/>
      <c r="F926" s="29"/>
      <c r="G926" s="200"/>
      <c r="H926" s="29"/>
      <c r="I926" s="29"/>
    </row>
    <row r="927" spans="3:9" ht="15.75" customHeight="1">
      <c r="C927" s="36"/>
      <c r="D927" s="36"/>
      <c r="E927" s="36"/>
      <c r="F927" s="29"/>
      <c r="G927" s="200"/>
      <c r="H927" s="29"/>
      <c r="I927" s="29"/>
    </row>
    <row r="928" spans="3:9" ht="15.75" customHeight="1">
      <c r="C928" s="36"/>
      <c r="D928" s="36"/>
      <c r="E928" s="36"/>
      <c r="F928" s="29"/>
      <c r="G928" s="200"/>
      <c r="H928" s="29"/>
      <c r="I928" s="29"/>
    </row>
    <row r="929" spans="3:9" ht="15.75" customHeight="1">
      <c r="C929" s="36"/>
      <c r="D929" s="36"/>
      <c r="E929" s="36"/>
      <c r="F929" s="29"/>
      <c r="G929" s="200"/>
      <c r="H929" s="29"/>
      <c r="I929" s="29"/>
    </row>
    <row r="930" spans="3:9" ht="15.75" customHeight="1">
      <c r="C930" s="36"/>
      <c r="D930" s="36"/>
      <c r="E930" s="36"/>
      <c r="F930" s="29"/>
      <c r="G930" s="200"/>
      <c r="H930" s="29"/>
      <c r="I930" s="29"/>
    </row>
    <row r="931" spans="3:9" ht="15.75" customHeight="1">
      <c r="C931" s="36"/>
      <c r="D931" s="36"/>
      <c r="E931" s="36"/>
      <c r="F931" s="29"/>
      <c r="G931" s="200"/>
      <c r="H931" s="29"/>
      <c r="I931" s="29"/>
    </row>
    <row r="932" spans="3:9" ht="15.75" customHeight="1">
      <c r="C932" s="36"/>
      <c r="D932" s="36"/>
      <c r="E932" s="36"/>
      <c r="F932" s="29"/>
      <c r="G932" s="200"/>
      <c r="H932" s="29"/>
      <c r="I932" s="29"/>
    </row>
    <row r="933" spans="3:9" ht="15.75" customHeight="1">
      <c r="C933" s="36"/>
      <c r="D933" s="36"/>
      <c r="E933" s="36"/>
      <c r="F933" s="29"/>
      <c r="G933" s="200"/>
      <c r="H933" s="29"/>
      <c r="I933" s="29"/>
    </row>
    <row r="934" spans="3:9" ht="15.75" customHeight="1">
      <c r="C934" s="36"/>
      <c r="D934" s="36"/>
      <c r="E934" s="36"/>
      <c r="F934" s="29"/>
      <c r="G934" s="200"/>
      <c r="H934" s="29"/>
      <c r="I934" s="29"/>
    </row>
    <row r="935" spans="3:9" ht="15.75" customHeight="1">
      <c r="C935" s="36"/>
      <c r="D935" s="36"/>
      <c r="E935" s="36"/>
      <c r="F935" s="29"/>
      <c r="G935" s="200"/>
      <c r="H935" s="29"/>
      <c r="I935" s="29"/>
    </row>
    <row r="936" spans="3:9" ht="15.75" customHeight="1">
      <c r="C936" s="36"/>
      <c r="D936" s="36"/>
      <c r="E936" s="36"/>
      <c r="F936" s="29"/>
      <c r="G936" s="200"/>
      <c r="H936" s="29"/>
      <c r="I936" s="29"/>
    </row>
    <row r="937" spans="3:9" ht="15.75" customHeight="1">
      <c r="C937" s="36"/>
      <c r="D937" s="36"/>
      <c r="E937" s="36"/>
      <c r="F937" s="29"/>
      <c r="G937" s="200"/>
      <c r="H937" s="29"/>
      <c r="I937" s="29"/>
    </row>
    <row r="938" spans="3:9" ht="15.75" customHeight="1">
      <c r="C938" s="36"/>
      <c r="D938" s="36"/>
      <c r="E938" s="36"/>
      <c r="F938" s="29"/>
      <c r="G938" s="200"/>
      <c r="H938" s="29"/>
      <c r="I938" s="29"/>
    </row>
    <row r="939" spans="3:9" ht="15.75" customHeight="1">
      <c r="C939" s="36"/>
      <c r="D939" s="36"/>
      <c r="E939" s="36"/>
      <c r="F939" s="29"/>
      <c r="G939" s="200"/>
      <c r="H939" s="29"/>
      <c r="I939" s="29"/>
    </row>
    <row r="940" spans="3:9" ht="15.75" customHeight="1">
      <c r="C940" s="36"/>
      <c r="D940" s="36"/>
      <c r="E940" s="36"/>
      <c r="F940" s="29"/>
      <c r="G940" s="200"/>
      <c r="H940" s="29"/>
      <c r="I940" s="29"/>
    </row>
    <row r="941" spans="3:9" ht="15.75" customHeight="1">
      <c r="C941" s="36"/>
      <c r="D941" s="36"/>
      <c r="E941" s="36"/>
      <c r="F941" s="29"/>
      <c r="G941" s="200"/>
      <c r="H941" s="29"/>
      <c r="I941" s="29"/>
    </row>
    <row r="942" spans="3:9" ht="15.75" customHeight="1">
      <c r="C942" s="36"/>
      <c r="D942" s="36"/>
      <c r="E942" s="36"/>
      <c r="F942" s="29"/>
      <c r="G942" s="200"/>
      <c r="H942" s="29"/>
      <c r="I942" s="29"/>
    </row>
    <row r="943" spans="3:9" ht="15.75" customHeight="1">
      <c r="C943" s="36"/>
      <c r="D943" s="36"/>
      <c r="E943" s="36"/>
      <c r="F943" s="29"/>
      <c r="G943" s="200"/>
      <c r="H943" s="29"/>
      <c r="I943" s="29"/>
    </row>
  </sheetData>
  <sheetProtection/>
  <mergeCells count="12">
    <mergeCell ref="E3:F3"/>
    <mergeCell ref="G3:H3"/>
    <mergeCell ref="A1:J1"/>
    <mergeCell ref="B2:D2"/>
    <mergeCell ref="E2:F2"/>
    <mergeCell ref="G2:H2"/>
    <mergeCell ref="I2:I4"/>
    <mergeCell ref="J2:J4"/>
    <mergeCell ref="A3:A4"/>
    <mergeCell ref="B3:B4"/>
    <mergeCell ref="C3:C4"/>
    <mergeCell ref="D3:D4"/>
  </mergeCells>
  <printOptions/>
  <pageMargins left="0.5511811023622047" right="0.5118110236220472" top="0.7874015748031497" bottom="0.984251968503937" header="0.5118110236220472" footer="0.5118110236220472"/>
  <pageSetup horizontalDpi="300" verticalDpi="300" orientation="landscape" paperSize="9" r:id="rId1"/>
  <headerFooter alignWithMargins="0">
    <oddFooter>&amp;L&amp;"돋움,굵게"신기술벤처기업, 이노비즈기업&amp;C&amp;"돋움,굵게"UL-인증, CE-인증, Q-마크&amp;R&amp;"돋움,굵게"조달우수제품, 성능인증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5"/>
  <sheetViews>
    <sheetView zoomScaleSheetLayoutView="100" zoomScalePageLayoutView="0" workbookViewId="0" topLeftCell="A1">
      <selection activeCell="A3" sqref="A3:L3"/>
    </sheetView>
  </sheetViews>
  <sheetFormatPr defaultColWidth="8.88671875" defaultRowHeight="33.75" customHeight="1"/>
  <sheetData>
    <row r="1" spans="1:12" s="7" customFormat="1" ht="27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s="7" customFormat="1" ht="27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33.75" customHeight="1">
      <c r="A3" s="224" t="s">
        <v>54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</row>
    <row r="4" spans="1:12" s="7" customFormat="1" ht="15.7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</row>
    <row r="5" spans="1:12" s="7" customFormat="1" ht="31.5" customHeight="1">
      <c r="A5" s="227" t="s">
        <v>55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9"/>
    </row>
    <row r="6" spans="1:12" s="7" customFormat="1" ht="31.5" customHeight="1">
      <c r="A6" s="227" t="s">
        <v>56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9"/>
    </row>
    <row r="7" spans="1:12" s="7" customFormat="1" ht="31.5" customHeight="1">
      <c r="A7" s="227" t="s">
        <v>57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9"/>
    </row>
    <row r="8" spans="1:12" s="7" customFormat="1" ht="31.5" customHeight="1">
      <c r="A8" s="227" t="s">
        <v>58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9"/>
    </row>
    <row r="9" spans="1:12" s="7" customFormat="1" ht="31.5" customHeight="1">
      <c r="A9" s="227" t="s">
        <v>154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9"/>
    </row>
    <row r="10" spans="1:12" s="7" customFormat="1" ht="31.5" customHeight="1">
      <c r="A10" s="227" t="s">
        <v>155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9"/>
    </row>
    <row r="11" spans="1:12" s="7" customFormat="1" ht="31.5" customHeight="1">
      <c r="A11" s="227" t="s">
        <v>156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9"/>
    </row>
    <row r="12" spans="1:12" s="7" customFormat="1" ht="31.5" customHeight="1">
      <c r="A12" s="227" t="s">
        <v>157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9"/>
    </row>
    <row r="13" spans="1:12" s="7" customFormat="1" ht="31.5" customHeight="1">
      <c r="A13" s="227" t="s">
        <v>205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9"/>
    </row>
    <row r="14" spans="1:12" s="7" customFormat="1" ht="31.5" customHeight="1">
      <c r="A14" s="227" t="s">
        <v>158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9"/>
    </row>
    <row r="15" spans="1:12" s="7" customFormat="1" ht="33.75" customHeight="1" thickBot="1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5"/>
    </row>
    <row r="16" spans="1:12" s="7" customFormat="1" ht="33.75" customHeight="1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9"/>
    </row>
    <row r="17" spans="1:12" s="7" customFormat="1" ht="33.7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s="7" customFormat="1" ht="33.7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s="7" customFormat="1" ht="33.7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s="7" customFormat="1" ht="33.7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s="7" customFormat="1" ht="33.75" customHeight="1">
      <c r="A21" s="224" t="s">
        <v>59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6"/>
    </row>
    <row r="22" spans="1:12" s="7" customFormat="1" ht="33.75" customHeight="1">
      <c r="A22" s="224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6"/>
    </row>
    <row r="23" spans="1:12" s="7" customFormat="1" ht="33.7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s="7" customFormat="1" ht="33.7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s="7" customFormat="1" ht="33.7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s="7" customFormat="1" ht="33.7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s="7" customFormat="1" ht="33.7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s="7" customFormat="1" ht="33.75" customHeight="1" thickBo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5"/>
    </row>
    <row r="29" spans="1:12" s="7" customFormat="1" ht="33.75" customHeigh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s="7" customFormat="1" ht="33.7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s="7" customFormat="1" ht="33.7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s="7" customFormat="1" ht="33.7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s="7" customFormat="1" ht="33.7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s="7" customFormat="1" ht="33.75" customHeight="1">
      <c r="A34" s="224" t="s">
        <v>60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6"/>
    </row>
    <row r="35" spans="1:12" s="7" customFormat="1" ht="33.75" customHeight="1">
      <c r="A35" s="224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6"/>
    </row>
    <row r="36" spans="1:12" s="7" customFormat="1" ht="33.7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s="7" customFormat="1" ht="33.7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s="7" customFormat="1" ht="33.75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s="7" customFormat="1" ht="33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s="7" customFormat="1" ht="33.7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s="7" customFormat="1" ht="33.75" customHeight="1" thickBo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5"/>
    </row>
    <row r="42" spans="1:12" s="7" customFormat="1" ht="33.75" customHeight="1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</row>
    <row r="43" spans="1:12" s="7" customFormat="1" ht="33.75" customHeight="1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s="7" customFormat="1" ht="33.75" customHeight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s="7" customFormat="1" ht="33.75" customHeight="1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s="7" customFormat="1" ht="33.75" customHeight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s="7" customFormat="1" ht="33.75" customHeight="1">
      <c r="A47" s="224" t="s">
        <v>61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6"/>
    </row>
    <row r="48" spans="1:12" s="7" customFormat="1" ht="33.75" customHeight="1">
      <c r="A48" s="224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6"/>
    </row>
    <row r="49" spans="1:12" s="7" customFormat="1" ht="33.75" customHeight="1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s="7" customFormat="1" ht="33.75" customHeight="1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s="7" customFormat="1" ht="33.75" customHeight="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s="7" customFormat="1" ht="33.75" customHeigh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s="7" customFormat="1" ht="33.75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s="7" customFormat="1" ht="33.75" customHeight="1" thickBo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5"/>
    </row>
    <row r="55" spans="1:12" s="7" customFormat="1" ht="33.75" customHeight="1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9"/>
    </row>
    <row r="56" spans="1:12" s="7" customFormat="1" ht="33.75" customHeight="1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s="7" customFormat="1" ht="33.75" customHeight="1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</row>
    <row r="58" spans="1:12" s="7" customFormat="1" ht="33.75" customHeight="1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6"/>
    </row>
    <row r="59" spans="1:12" s="7" customFormat="1" ht="33.75" customHeight="1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s="7" customFormat="1" ht="33.75" customHeight="1">
      <c r="A60" s="224" t="s">
        <v>62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6"/>
    </row>
    <row r="61" spans="1:12" s="7" customFormat="1" ht="33.75" customHeight="1">
      <c r="A61" s="224"/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6"/>
    </row>
    <row r="62" spans="1:12" s="7" customFormat="1" ht="33.75" customHeight="1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6"/>
    </row>
    <row r="63" spans="1:12" s="7" customFormat="1" ht="33.7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6"/>
    </row>
    <row r="64" spans="1:12" s="7" customFormat="1" ht="33.75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6"/>
    </row>
    <row r="65" spans="1:12" s="7" customFormat="1" ht="33.7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6"/>
    </row>
    <row r="66" spans="1:12" s="7" customFormat="1" ht="33.7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6"/>
    </row>
    <row r="67" spans="1:12" s="7" customFormat="1" ht="33.75" customHeight="1" thickBot="1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5"/>
    </row>
    <row r="68" spans="1:12" s="7" customFormat="1" ht="33.75" customHeight="1">
      <c r="A68" s="47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9"/>
    </row>
    <row r="69" spans="1:12" s="7" customFormat="1" ht="33.75" customHeight="1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6"/>
    </row>
    <row r="70" spans="1:12" s="7" customFormat="1" ht="33.75" customHeigh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6"/>
    </row>
    <row r="71" spans="1:12" s="7" customFormat="1" ht="33.75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6"/>
    </row>
    <row r="72" spans="1:12" s="7" customFormat="1" ht="33.75" customHeight="1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6"/>
    </row>
    <row r="73" spans="1:12" s="7" customFormat="1" ht="33.75" customHeight="1">
      <c r="A73" s="224" t="s">
        <v>159</v>
      </c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6"/>
    </row>
    <row r="74" spans="1:12" s="7" customFormat="1" ht="33.75" customHeight="1">
      <c r="A74" s="224"/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6"/>
    </row>
    <row r="75" spans="1:12" s="7" customFormat="1" ht="33.75" customHeight="1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6"/>
    </row>
    <row r="76" spans="1:12" s="7" customFormat="1" ht="33.75" customHeight="1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6"/>
    </row>
    <row r="77" spans="1:12" s="7" customFormat="1" ht="33.75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6"/>
    </row>
    <row r="78" spans="1:12" s="7" customFormat="1" ht="33.75" customHeight="1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6"/>
    </row>
    <row r="79" spans="1:12" s="7" customFormat="1" ht="33.75" customHeight="1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6"/>
    </row>
    <row r="80" spans="1:12" s="7" customFormat="1" ht="33.75" customHeight="1" thickBot="1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5"/>
    </row>
    <row r="81" spans="1:12" s="7" customFormat="1" ht="33.75" customHeight="1">
      <c r="A81" s="47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9"/>
    </row>
    <row r="82" spans="1:12" s="7" customFormat="1" ht="33.75" customHeight="1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6"/>
    </row>
    <row r="83" spans="1:12" s="7" customFormat="1" ht="33.75" customHeight="1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6"/>
    </row>
    <row r="84" spans="1:12" s="7" customFormat="1" ht="33.75" customHeight="1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6"/>
    </row>
    <row r="85" spans="1:12" s="7" customFormat="1" ht="33.75" customHeight="1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6"/>
    </row>
    <row r="86" spans="1:12" s="7" customFormat="1" ht="33.75" customHeight="1">
      <c r="A86" s="224" t="s">
        <v>160</v>
      </c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6"/>
    </row>
    <row r="87" spans="1:12" s="7" customFormat="1" ht="33.75" customHeight="1">
      <c r="A87" s="224"/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6"/>
    </row>
    <row r="88" spans="1:12" s="7" customFormat="1" ht="33.75" customHeigh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6"/>
    </row>
    <row r="89" spans="1:12" s="7" customFormat="1" ht="33.75" customHeight="1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6"/>
    </row>
    <row r="90" spans="1:12" s="7" customFormat="1" ht="33.75" customHeight="1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6"/>
    </row>
    <row r="91" spans="1:12" s="7" customFormat="1" ht="33.75" customHeight="1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6"/>
    </row>
    <row r="92" spans="1:12" s="7" customFormat="1" ht="33.75" customHeight="1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6"/>
    </row>
    <row r="93" spans="1:12" s="7" customFormat="1" ht="33.75" customHeight="1" thickBot="1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5"/>
    </row>
    <row r="94" spans="1:12" s="7" customFormat="1" ht="33.75" customHeight="1">
      <c r="A94" s="47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9"/>
    </row>
    <row r="95" spans="1:12" s="7" customFormat="1" ht="33.75" customHeight="1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6"/>
    </row>
    <row r="96" spans="1:12" s="7" customFormat="1" ht="33.75" customHeight="1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6"/>
    </row>
    <row r="97" spans="1:12" s="7" customFormat="1" ht="33.75" customHeight="1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6"/>
    </row>
    <row r="98" spans="1:12" s="7" customFormat="1" ht="33.75" customHeight="1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6"/>
    </row>
    <row r="99" spans="1:12" s="7" customFormat="1" ht="33.75" customHeight="1">
      <c r="A99" s="224" t="s">
        <v>63</v>
      </c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6"/>
    </row>
    <row r="100" spans="1:12" s="7" customFormat="1" ht="33.75" customHeight="1">
      <c r="A100" s="224"/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6"/>
    </row>
    <row r="101" spans="1:12" s="7" customFormat="1" ht="33.75" customHeight="1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6"/>
    </row>
    <row r="102" spans="1:12" s="7" customFormat="1" ht="33.75" customHeight="1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6"/>
    </row>
    <row r="103" spans="1:12" s="7" customFormat="1" ht="33.75" customHeight="1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6"/>
    </row>
    <row r="104" spans="1:12" s="7" customFormat="1" ht="33.75" customHeight="1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6"/>
    </row>
    <row r="105" spans="1:12" s="7" customFormat="1" ht="33.75" customHeight="1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6"/>
    </row>
    <row r="106" spans="1:12" s="7" customFormat="1" ht="33.75" customHeight="1" thickBot="1">
      <c r="A106" s="53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5"/>
    </row>
    <row r="107" spans="1:12" s="7" customFormat="1" ht="33.75" customHeight="1">
      <c r="A107" s="47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9"/>
    </row>
    <row r="108" spans="1:12" s="7" customFormat="1" ht="33.75" customHeight="1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6"/>
    </row>
    <row r="109" spans="1:12" s="7" customFormat="1" ht="33.75" customHeight="1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6"/>
    </row>
    <row r="110" spans="1:12" s="7" customFormat="1" ht="33.75" customHeight="1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6"/>
    </row>
    <row r="111" spans="1:12" s="7" customFormat="1" ht="33.75" customHeight="1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6"/>
    </row>
    <row r="112" spans="1:12" s="7" customFormat="1" ht="33.75" customHeight="1">
      <c r="A112" s="224" t="s">
        <v>64</v>
      </c>
      <c r="B112" s="225"/>
      <c r="C112" s="225"/>
      <c r="D112" s="225"/>
      <c r="E112" s="225"/>
      <c r="F112" s="225"/>
      <c r="G112" s="225"/>
      <c r="H112" s="225"/>
      <c r="I112" s="225"/>
      <c r="J112" s="225"/>
      <c r="K112" s="225"/>
      <c r="L112" s="226"/>
    </row>
    <row r="113" spans="1:12" s="7" customFormat="1" ht="33.75" customHeight="1">
      <c r="A113" s="224"/>
      <c r="B113" s="225"/>
      <c r="C113" s="225"/>
      <c r="D113" s="225"/>
      <c r="E113" s="225"/>
      <c r="F113" s="225"/>
      <c r="G113" s="225"/>
      <c r="H113" s="225"/>
      <c r="I113" s="225"/>
      <c r="J113" s="225"/>
      <c r="K113" s="225"/>
      <c r="L113" s="226"/>
    </row>
    <row r="114" spans="1:12" s="7" customFormat="1" ht="33.75" customHeight="1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6"/>
    </row>
    <row r="115" spans="1:12" s="7" customFormat="1" ht="33.75" customHeight="1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6"/>
    </row>
    <row r="116" spans="1:12" s="7" customFormat="1" ht="33.75" customHeight="1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6"/>
    </row>
    <row r="117" spans="1:12" s="7" customFormat="1" ht="33.75" customHeight="1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6"/>
    </row>
    <row r="118" spans="1:12" s="7" customFormat="1" ht="33.75" customHeight="1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6"/>
    </row>
    <row r="119" spans="1:12" s="7" customFormat="1" ht="33.75" customHeight="1" thickBot="1">
      <c r="A119" s="53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5"/>
    </row>
    <row r="120" spans="1:12" s="7" customFormat="1" ht="33.75" customHeight="1">
      <c r="A120" s="47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9"/>
    </row>
    <row r="121" spans="1:12" s="7" customFormat="1" ht="33.75" customHeight="1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6"/>
    </row>
    <row r="122" spans="1:12" s="7" customFormat="1" ht="33.75" customHeight="1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6"/>
    </row>
    <row r="123" spans="1:12" s="7" customFormat="1" ht="33.75" customHeight="1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6"/>
    </row>
    <row r="124" spans="1:12" s="7" customFormat="1" ht="33.75" customHeight="1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6"/>
    </row>
    <row r="125" spans="1:12" s="7" customFormat="1" ht="33.75" customHeight="1">
      <c r="A125" s="224" t="s">
        <v>65</v>
      </c>
      <c r="B125" s="225"/>
      <c r="C125" s="225"/>
      <c r="D125" s="225"/>
      <c r="E125" s="225"/>
      <c r="F125" s="225"/>
      <c r="G125" s="225"/>
      <c r="H125" s="225"/>
      <c r="I125" s="225"/>
      <c r="J125" s="225"/>
      <c r="K125" s="225"/>
      <c r="L125" s="226"/>
    </row>
    <row r="126" spans="1:12" s="7" customFormat="1" ht="33.75" customHeight="1">
      <c r="A126" s="224"/>
      <c r="B126" s="225"/>
      <c r="C126" s="225"/>
      <c r="D126" s="225"/>
      <c r="E126" s="225"/>
      <c r="F126" s="225"/>
      <c r="G126" s="225"/>
      <c r="H126" s="225"/>
      <c r="I126" s="225"/>
      <c r="J126" s="225"/>
      <c r="K126" s="225"/>
      <c r="L126" s="226"/>
    </row>
    <row r="127" spans="1:12" s="7" customFormat="1" ht="33.75" customHeight="1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6"/>
    </row>
    <row r="128" spans="1:12" s="7" customFormat="1" ht="33.75" customHeight="1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6"/>
    </row>
    <row r="129" spans="1:12" s="7" customFormat="1" ht="33.75" customHeight="1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6"/>
    </row>
    <row r="130" spans="1:12" s="7" customFormat="1" ht="33.75" customHeight="1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6"/>
    </row>
    <row r="131" spans="1:12" s="7" customFormat="1" ht="33.75" customHeight="1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6"/>
    </row>
    <row r="132" spans="1:12" s="7" customFormat="1" ht="33.75" customHeight="1" thickBot="1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5"/>
    </row>
    <row r="133" spans="1:12" s="7" customFormat="1" ht="33.75" customHeight="1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9"/>
    </row>
    <row r="134" spans="1:12" s="7" customFormat="1" ht="33.75" customHeight="1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6"/>
    </row>
    <row r="135" spans="1:12" s="7" customFormat="1" ht="33.75" customHeight="1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6"/>
    </row>
    <row r="136" spans="1:12" s="7" customFormat="1" ht="33.75" customHeight="1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6"/>
    </row>
    <row r="137" spans="1:12" s="7" customFormat="1" ht="33.75" customHeight="1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6"/>
    </row>
    <row r="138" spans="1:12" s="7" customFormat="1" ht="33.75" customHeight="1">
      <c r="A138" s="224" t="s">
        <v>66</v>
      </c>
      <c r="B138" s="225"/>
      <c r="C138" s="225"/>
      <c r="D138" s="225"/>
      <c r="E138" s="225"/>
      <c r="F138" s="225"/>
      <c r="G138" s="225"/>
      <c r="H138" s="225"/>
      <c r="I138" s="225"/>
      <c r="J138" s="225"/>
      <c r="K138" s="225"/>
      <c r="L138" s="226"/>
    </row>
    <row r="139" spans="1:12" s="7" customFormat="1" ht="33.75" customHeight="1">
      <c r="A139" s="224"/>
      <c r="B139" s="225"/>
      <c r="C139" s="225"/>
      <c r="D139" s="225"/>
      <c r="E139" s="225"/>
      <c r="F139" s="225"/>
      <c r="G139" s="225"/>
      <c r="H139" s="225"/>
      <c r="I139" s="225"/>
      <c r="J139" s="225"/>
      <c r="K139" s="225"/>
      <c r="L139" s="226"/>
    </row>
    <row r="140" spans="1:12" s="7" customFormat="1" ht="33.75" customHeight="1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6"/>
    </row>
    <row r="141" spans="1:12" s="7" customFormat="1" ht="33.75" customHeight="1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6"/>
    </row>
    <row r="142" spans="1:12" s="7" customFormat="1" ht="33.75" customHeight="1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6"/>
    </row>
    <row r="143" spans="1:12" s="7" customFormat="1" ht="33.75" customHeight="1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6"/>
    </row>
    <row r="144" spans="1:12" s="7" customFormat="1" ht="33.75" customHeight="1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6"/>
    </row>
    <row r="145" spans="1:12" s="7" customFormat="1" ht="33.75" customHeight="1" thickBot="1">
      <c r="A145" s="53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5"/>
    </row>
  </sheetData>
  <sheetProtection/>
  <mergeCells count="21">
    <mergeCell ref="A138:L139"/>
    <mergeCell ref="A47:L48"/>
    <mergeCell ref="A60:L61"/>
    <mergeCell ref="A99:L100"/>
    <mergeCell ref="A112:L113"/>
    <mergeCell ref="A125:L126"/>
    <mergeCell ref="A86:L87"/>
    <mergeCell ref="A12:L12"/>
    <mergeCell ref="A13:L13"/>
    <mergeCell ref="A14:L14"/>
    <mergeCell ref="A21:L22"/>
    <mergeCell ref="A34:L35"/>
    <mergeCell ref="A73:L74"/>
    <mergeCell ref="A3:L3"/>
    <mergeCell ref="A5:L5"/>
    <mergeCell ref="A6:L6"/>
    <mergeCell ref="A7:L7"/>
    <mergeCell ref="A8:L8"/>
    <mergeCell ref="A11:L11"/>
    <mergeCell ref="A9:L9"/>
    <mergeCell ref="A10:L10"/>
  </mergeCells>
  <printOptions horizontalCentered="1" verticalCentered="1"/>
  <pageMargins left="0.97" right="0.7480314960629921" top="0.984251968503937" bottom="0.9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zoomScalePageLayoutView="0" workbookViewId="0" topLeftCell="A1">
      <selection activeCell="A1" sqref="A1:D1"/>
    </sheetView>
  </sheetViews>
  <sheetFormatPr defaultColWidth="7.99609375" defaultRowHeight="24.75" customHeight="1"/>
  <cols>
    <col min="1" max="1" width="2.99609375" style="95" customWidth="1"/>
    <col min="2" max="2" width="13.77734375" style="56" customWidth="1"/>
    <col min="3" max="3" width="2.21484375" style="95" customWidth="1"/>
    <col min="4" max="4" width="97.77734375" style="56" customWidth="1"/>
    <col min="5" max="16384" width="7.99609375" style="56" customWidth="1"/>
  </cols>
  <sheetData>
    <row r="1" spans="1:4" ht="51.75" customHeight="1" thickBot="1">
      <c r="A1" s="230" t="s">
        <v>67</v>
      </c>
      <c r="B1" s="230"/>
      <c r="C1" s="230"/>
      <c r="D1" s="230"/>
    </row>
    <row r="2" spans="1:4" s="61" customFormat="1" ht="21" customHeight="1">
      <c r="A2" s="57" t="s">
        <v>68</v>
      </c>
      <c r="B2" s="58" t="s">
        <v>69</v>
      </c>
      <c r="C2" s="59" t="s">
        <v>70</v>
      </c>
      <c r="D2" s="60" t="s">
        <v>203</v>
      </c>
    </row>
    <row r="3" spans="1:4" s="61" customFormat="1" ht="21" customHeight="1">
      <c r="A3" s="62" t="s">
        <v>71</v>
      </c>
      <c r="B3" s="63" t="s">
        <v>72</v>
      </c>
      <c r="C3" s="64" t="s">
        <v>70</v>
      </c>
      <c r="D3" s="65" t="s">
        <v>249</v>
      </c>
    </row>
    <row r="4" spans="1:4" s="61" customFormat="1" ht="21" customHeight="1">
      <c r="A4" s="66" t="s">
        <v>73</v>
      </c>
      <c r="B4" s="67" t="s">
        <v>74</v>
      </c>
      <c r="C4" s="68" t="s">
        <v>70</v>
      </c>
      <c r="D4" s="69" t="s">
        <v>75</v>
      </c>
    </row>
    <row r="5" spans="1:4" s="61" customFormat="1" ht="21" customHeight="1">
      <c r="A5" s="70"/>
      <c r="B5" s="71"/>
      <c r="C5" s="72"/>
      <c r="D5" s="73" t="s">
        <v>76</v>
      </c>
    </row>
    <row r="6" spans="1:4" s="61" customFormat="1" ht="21" customHeight="1">
      <c r="A6" s="66" t="s">
        <v>77</v>
      </c>
      <c r="B6" s="67" t="s">
        <v>78</v>
      </c>
      <c r="C6" s="68" t="s">
        <v>70</v>
      </c>
      <c r="D6" s="74" t="s">
        <v>250</v>
      </c>
    </row>
    <row r="7" spans="1:4" s="61" customFormat="1" ht="21" customHeight="1">
      <c r="A7" s="75"/>
      <c r="B7" s="76"/>
      <c r="C7" s="77"/>
      <c r="D7" s="78" t="s">
        <v>79</v>
      </c>
    </row>
    <row r="8" spans="1:4" s="61" customFormat="1" ht="21" customHeight="1">
      <c r="A8" s="62" t="s">
        <v>80</v>
      </c>
      <c r="B8" s="63" t="s">
        <v>81</v>
      </c>
      <c r="C8" s="64" t="s">
        <v>70</v>
      </c>
      <c r="D8" s="65" t="s">
        <v>82</v>
      </c>
    </row>
    <row r="9" spans="1:4" s="61" customFormat="1" ht="21" customHeight="1">
      <c r="A9" s="66" t="s">
        <v>83</v>
      </c>
      <c r="B9" s="79" t="s">
        <v>84</v>
      </c>
      <c r="C9" s="68" t="s">
        <v>70</v>
      </c>
      <c r="D9" s="80" t="s">
        <v>85</v>
      </c>
    </row>
    <row r="10" spans="1:4" s="61" customFormat="1" ht="21" customHeight="1">
      <c r="A10" s="81"/>
      <c r="B10" s="82"/>
      <c r="C10" s="77"/>
      <c r="D10" s="83" t="s">
        <v>86</v>
      </c>
    </row>
    <row r="11" spans="1:4" s="61" customFormat="1" ht="21" customHeight="1">
      <c r="A11" s="81"/>
      <c r="B11" s="82"/>
      <c r="C11" s="77"/>
      <c r="D11" s="83" t="s">
        <v>87</v>
      </c>
    </row>
    <row r="12" spans="1:4" s="61" customFormat="1" ht="21" customHeight="1">
      <c r="A12" s="75"/>
      <c r="B12" s="76"/>
      <c r="C12" s="77"/>
      <c r="D12" s="84" t="s">
        <v>88</v>
      </c>
    </row>
    <row r="13" spans="1:4" s="61" customFormat="1" ht="21" customHeight="1">
      <c r="A13" s="81"/>
      <c r="B13" s="76"/>
      <c r="C13" s="77"/>
      <c r="D13" s="85" t="s">
        <v>89</v>
      </c>
    </row>
    <row r="14" spans="1:4" s="61" customFormat="1" ht="21" customHeight="1">
      <c r="A14" s="81"/>
      <c r="B14" s="76"/>
      <c r="C14" s="77"/>
      <c r="D14" s="86" t="s">
        <v>90</v>
      </c>
    </row>
    <row r="15" spans="1:4" s="61" customFormat="1" ht="21" customHeight="1">
      <c r="A15" s="87"/>
      <c r="B15" s="71"/>
      <c r="C15" s="72"/>
      <c r="D15" s="88" t="s">
        <v>91</v>
      </c>
    </row>
    <row r="16" spans="1:4" s="61" customFormat="1" ht="21" customHeight="1">
      <c r="A16" s="66" t="s">
        <v>92</v>
      </c>
      <c r="B16" s="67" t="s">
        <v>93</v>
      </c>
      <c r="C16" s="68" t="s">
        <v>70</v>
      </c>
      <c r="D16" s="69" t="s">
        <v>94</v>
      </c>
    </row>
    <row r="17" spans="1:4" s="61" customFormat="1" ht="21" customHeight="1">
      <c r="A17" s="81"/>
      <c r="B17" s="76"/>
      <c r="C17" s="77"/>
      <c r="D17" s="86" t="s">
        <v>95</v>
      </c>
    </row>
    <row r="18" spans="1:4" s="61" customFormat="1" ht="21" customHeight="1">
      <c r="A18" s="81"/>
      <c r="B18" s="76"/>
      <c r="C18" s="77"/>
      <c r="D18" s="86" t="s">
        <v>96</v>
      </c>
    </row>
    <row r="19" spans="1:4" s="61" customFormat="1" ht="21" customHeight="1">
      <c r="A19" s="87"/>
      <c r="B19" s="71"/>
      <c r="C19" s="72"/>
      <c r="D19" s="88" t="s">
        <v>97</v>
      </c>
    </row>
    <row r="20" spans="1:4" s="90" customFormat="1" ht="21" customHeight="1">
      <c r="A20" s="66" t="s">
        <v>98</v>
      </c>
      <c r="B20" s="67" t="s">
        <v>99</v>
      </c>
      <c r="C20" s="67" t="s">
        <v>70</v>
      </c>
      <c r="D20" s="89" t="s">
        <v>100</v>
      </c>
    </row>
    <row r="21" spans="1:4" s="90" customFormat="1" ht="21" customHeight="1">
      <c r="A21" s="81"/>
      <c r="B21" s="76"/>
      <c r="C21" s="76"/>
      <c r="D21" s="91" t="s">
        <v>101</v>
      </c>
    </row>
    <row r="22" spans="1:4" s="90" customFormat="1" ht="21" customHeight="1" thickBot="1">
      <c r="A22" s="92"/>
      <c r="B22" s="93"/>
      <c r="C22" s="93"/>
      <c r="D22" s="94" t="s">
        <v>102</v>
      </c>
    </row>
  </sheetData>
  <sheetProtection/>
  <mergeCells count="1">
    <mergeCell ref="A1:D1"/>
  </mergeCells>
  <printOptions/>
  <pageMargins left="0.66" right="0.29" top="0.55" bottom="0.29" header="0.31496062992125984" footer="0.21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zoomScalePageLayoutView="0" workbookViewId="0" topLeftCell="A1">
      <selection activeCell="A3" sqref="A3:I3"/>
    </sheetView>
  </sheetViews>
  <sheetFormatPr defaultColWidth="7.99609375" defaultRowHeight="13.5"/>
  <cols>
    <col min="1" max="1" width="29.99609375" style="96" customWidth="1"/>
    <col min="2" max="2" width="10.5546875" style="96" customWidth="1"/>
    <col min="3" max="8" width="12.10546875" style="96" customWidth="1"/>
    <col min="9" max="9" width="11.88671875" style="96" customWidth="1"/>
    <col min="10" max="16384" width="7.99609375" style="96" customWidth="1"/>
  </cols>
  <sheetData>
    <row r="1" spans="1:9" ht="48.75" customHeight="1">
      <c r="A1" s="231" t="s">
        <v>103</v>
      </c>
      <c r="B1" s="232"/>
      <c r="C1" s="233"/>
      <c r="D1" s="233"/>
      <c r="E1" s="233"/>
      <c r="F1" s="233"/>
      <c r="G1" s="233"/>
      <c r="H1" s="233"/>
      <c r="I1" s="234"/>
    </row>
    <row r="2" spans="1:9" ht="39.75" customHeight="1">
      <c r="A2" s="235" t="s">
        <v>251</v>
      </c>
      <c r="B2" s="236"/>
      <c r="C2" s="237"/>
      <c r="D2" s="237"/>
      <c r="E2" s="237"/>
      <c r="F2" s="237"/>
      <c r="G2" s="237"/>
      <c r="H2" s="237"/>
      <c r="I2" s="238"/>
    </row>
    <row r="3" spans="1:9" ht="39.75" customHeight="1">
      <c r="A3" s="235" t="s">
        <v>104</v>
      </c>
      <c r="B3" s="236"/>
      <c r="C3" s="237"/>
      <c r="D3" s="237"/>
      <c r="E3" s="237"/>
      <c r="F3" s="237"/>
      <c r="G3" s="237"/>
      <c r="H3" s="237"/>
      <c r="I3" s="238"/>
    </row>
    <row r="4" spans="1:9" ht="39.75" customHeight="1">
      <c r="A4" s="239" t="s">
        <v>105</v>
      </c>
      <c r="B4" s="241" t="s">
        <v>106</v>
      </c>
      <c r="C4" s="243" t="s">
        <v>107</v>
      </c>
      <c r="D4" s="243"/>
      <c r="E4" s="243"/>
      <c r="F4" s="243"/>
      <c r="G4" s="243"/>
      <c r="H4" s="243"/>
      <c r="I4" s="244" t="s">
        <v>1</v>
      </c>
    </row>
    <row r="5" spans="1:9" ht="39.75" customHeight="1">
      <c r="A5" s="240"/>
      <c r="B5" s="242"/>
      <c r="C5" s="98" t="s">
        <v>108</v>
      </c>
      <c r="D5" s="99" t="s">
        <v>109</v>
      </c>
      <c r="E5" s="99" t="s">
        <v>110</v>
      </c>
      <c r="F5" s="99" t="s">
        <v>111</v>
      </c>
      <c r="G5" s="100" t="s">
        <v>112</v>
      </c>
      <c r="H5" s="100" t="s">
        <v>113</v>
      </c>
      <c r="I5" s="244"/>
    </row>
    <row r="6" spans="1:9" ht="39.75" customHeight="1">
      <c r="A6" s="101" t="s">
        <v>114</v>
      </c>
      <c r="B6" s="102">
        <v>0.15</v>
      </c>
      <c r="C6" s="103"/>
      <c r="D6" s="103"/>
      <c r="E6" s="103"/>
      <c r="F6" s="103"/>
      <c r="G6" s="103"/>
      <c r="H6" s="103"/>
      <c r="I6" s="97"/>
    </row>
    <row r="7" spans="1:9" ht="39.75" customHeight="1">
      <c r="A7" s="101" t="s">
        <v>252</v>
      </c>
      <c r="B7" s="102">
        <v>0.4</v>
      </c>
      <c r="C7" s="103"/>
      <c r="D7" s="103"/>
      <c r="E7" s="103"/>
      <c r="F7" s="103"/>
      <c r="G7" s="103"/>
      <c r="H7" s="103"/>
      <c r="I7" s="97"/>
    </row>
    <row r="8" spans="1:9" ht="39.75" customHeight="1">
      <c r="A8" s="101" t="s">
        <v>115</v>
      </c>
      <c r="B8" s="102">
        <v>0.2</v>
      </c>
      <c r="C8" s="103"/>
      <c r="D8" s="103"/>
      <c r="E8" s="103"/>
      <c r="F8" s="103"/>
      <c r="G8" s="103"/>
      <c r="H8" s="103"/>
      <c r="I8" s="97"/>
    </row>
    <row r="9" spans="1:9" ht="39.75" customHeight="1">
      <c r="A9" s="101" t="s">
        <v>254</v>
      </c>
      <c r="B9" s="102">
        <v>0.1</v>
      </c>
      <c r="C9" s="103"/>
      <c r="D9" s="103"/>
      <c r="E9" s="103"/>
      <c r="F9" s="103"/>
      <c r="G9" s="103"/>
      <c r="H9" s="103"/>
      <c r="I9" s="97"/>
    </row>
    <row r="10" spans="1:9" ht="39.75" customHeight="1">
      <c r="A10" s="101" t="s">
        <v>253</v>
      </c>
      <c r="B10" s="102">
        <v>0.05</v>
      </c>
      <c r="C10" s="103"/>
      <c r="D10" s="103"/>
      <c r="E10" s="103"/>
      <c r="F10" s="103"/>
      <c r="G10" s="103"/>
      <c r="H10" s="103"/>
      <c r="I10" s="97"/>
    </row>
    <row r="11" spans="1:9" ht="39.75" customHeight="1" thickBot="1">
      <c r="A11" s="101" t="s">
        <v>116</v>
      </c>
      <c r="B11" s="102">
        <v>0.1</v>
      </c>
      <c r="C11" s="103"/>
      <c r="D11" s="103"/>
      <c r="E11" s="103"/>
      <c r="F11" s="103"/>
      <c r="G11" s="104"/>
      <c r="H11" s="104"/>
      <c r="I11" s="97"/>
    </row>
    <row r="12" spans="1:9" ht="39.75" customHeight="1">
      <c r="A12" s="105" t="s">
        <v>117</v>
      </c>
      <c r="B12" s="106">
        <f>SUM(B6:B11)</f>
        <v>1</v>
      </c>
      <c r="C12" s="107">
        <v>15</v>
      </c>
      <c r="D12" s="107">
        <v>20</v>
      </c>
      <c r="E12" s="107">
        <v>20</v>
      </c>
      <c r="F12" s="107">
        <v>20</v>
      </c>
      <c r="G12" s="107">
        <v>10</v>
      </c>
      <c r="H12" s="107">
        <v>15</v>
      </c>
      <c r="I12" s="108"/>
    </row>
    <row r="13" spans="1:9" ht="39.75" customHeight="1" thickBot="1">
      <c r="A13" s="109" t="s">
        <v>118</v>
      </c>
      <c r="B13" s="110">
        <f>H13/100</f>
        <v>1</v>
      </c>
      <c r="C13" s="111">
        <v>15</v>
      </c>
      <c r="D13" s="111">
        <f>C13+D12</f>
        <v>35</v>
      </c>
      <c r="E13" s="111">
        <f>D13+E12</f>
        <v>55</v>
      </c>
      <c r="F13" s="111">
        <f>E13+F12</f>
        <v>75</v>
      </c>
      <c r="G13" s="111">
        <f>F13+G12</f>
        <v>85</v>
      </c>
      <c r="H13" s="111">
        <f>G13+H12</f>
        <v>100</v>
      </c>
      <c r="I13" s="112"/>
    </row>
  </sheetData>
  <sheetProtection/>
  <mergeCells count="7">
    <mergeCell ref="A1:I1"/>
    <mergeCell ref="A2:I2"/>
    <mergeCell ref="A3:I3"/>
    <mergeCell ref="A4:A5"/>
    <mergeCell ref="B4:B5"/>
    <mergeCell ref="C4:H4"/>
    <mergeCell ref="I4:I5"/>
  </mergeCells>
  <printOptions horizontalCentered="1"/>
  <pageMargins left="0.5905511811023623" right="0.4724409448818898" top="0.7874015748031497" bottom="0.7086614173228347" header="0.31496062992125984" footer="0.31496062992125984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31"/>
  <sheetViews>
    <sheetView tabSelected="1" zoomScaleSheetLayoutView="100" zoomScalePageLayoutView="0" workbookViewId="0" topLeftCell="A1">
      <selection activeCell="BL2" sqref="BL2"/>
    </sheetView>
  </sheetViews>
  <sheetFormatPr defaultColWidth="8.88671875" defaultRowHeight="13.5"/>
  <cols>
    <col min="1" max="1" width="1.2265625" style="125" customWidth="1"/>
    <col min="2" max="57" width="1.99609375" style="125" customWidth="1"/>
    <col min="58" max="58" width="1.2265625" style="125" customWidth="1"/>
    <col min="59" max="62" width="1.77734375" style="125" customWidth="1"/>
    <col min="63" max="16384" width="8.88671875" style="125" customWidth="1"/>
  </cols>
  <sheetData>
    <row r="1" spans="1:58" s="116" customFormat="1" ht="6.75" customHeigh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5"/>
    </row>
    <row r="2" spans="1:58" s="119" customFormat="1" ht="26.25" customHeight="1">
      <c r="A2" s="117"/>
      <c r="B2" s="245" t="s">
        <v>119</v>
      </c>
      <c r="C2" s="246"/>
      <c r="D2" s="246"/>
      <c r="E2" s="247"/>
      <c r="F2" s="245"/>
      <c r="G2" s="246"/>
      <c r="H2" s="246"/>
      <c r="I2" s="246"/>
      <c r="J2" s="246"/>
      <c r="K2" s="247"/>
      <c r="L2" s="245" t="s">
        <v>120</v>
      </c>
      <c r="M2" s="246"/>
      <c r="N2" s="246"/>
      <c r="O2" s="247"/>
      <c r="P2" s="245"/>
      <c r="Q2" s="246"/>
      <c r="R2" s="246"/>
      <c r="S2" s="246"/>
      <c r="T2" s="246"/>
      <c r="U2" s="246"/>
      <c r="V2" s="247"/>
      <c r="W2" s="245" t="s">
        <v>121</v>
      </c>
      <c r="X2" s="246"/>
      <c r="Y2" s="246"/>
      <c r="Z2" s="247"/>
      <c r="AA2" s="245"/>
      <c r="AB2" s="246"/>
      <c r="AC2" s="246"/>
      <c r="AD2" s="246"/>
      <c r="AE2" s="246"/>
      <c r="AF2" s="247"/>
      <c r="AG2" s="245" t="s">
        <v>122</v>
      </c>
      <c r="AH2" s="246"/>
      <c r="AI2" s="246"/>
      <c r="AJ2" s="247"/>
      <c r="AK2" s="245"/>
      <c r="AL2" s="246"/>
      <c r="AM2" s="246"/>
      <c r="AN2" s="246"/>
      <c r="AO2" s="246"/>
      <c r="AP2" s="247"/>
      <c r="AQ2" s="245" t="s">
        <v>123</v>
      </c>
      <c r="AR2" s="246"/>
      <c r="AS2" s="246"/>
      <c r="AT2" s="247"/>
      <c r="AU2" s="245" t="s">
        <v>263</v>
      </c>
      <c r="AV2" s="246"/>
      <c r="AW2" s="246"/>
      <c r="AX2" s="246"/>
      <c r="AY2" s="246"/>
      <c r="AZ2" s="246"/>
      <c r="BA2" s="246"/>
      <c r="BB2" s="246"/>
      <c r="BC2" s="246"/>
      <c r="BD2" s="246"/>
      <c r="BE2" s="247"/>
      <c r="BF2" s="118"/>
    </row>
    <row r="3" spans="1:58" s="119" customFormat="1" ht="26.25" customHeight="1">
      <c r="A3" s="117"/>
      <c r="B3" s="248"/>
      <c r="C3" s="249"/>
      <c r="D3" s="249"/>
      <c r="E3" s="250"/>
      <c r="F3" s="248"/>
      <c r="G3" s="249"/>
      <c r="H3" s="249"/>
      <c r="I3" s="249"/>
      <c r="J3" s="249"/>
      <c r="K3" s="250"/>
      <c r="L3" s="248"/>
      <c r="M3" s="249"/>
      <c r="N3" s="249"/>
      <c r="O3" s="250"/>
      <c r="P3" s="248"/>
      <c r="Q3" s="249"/>
      <c r="R3" s="249"/>
      <c r="S3" s="249"/>
      <c r="T3" s="249"/>
      <c r="U3" s="249"/>
      <c r="V3" s="250"/>
      <c r="W3" s="248"/>
      <c r="X3" s="249"/>
      <c r="Y3" s="249"/>
      <c r="Z3" s="250"/>
      <c r="AA3" s="248"/>
      <c r="AB3" s="249"/>
      <c r="AC3" s="249"/>
      <c r="AD3" s="249"/>
      <c r="AE3" s="249"/>
      <c r="AF3" s="250"/>
      <c r="AG3" s="248"/>
      <c r="AH3" s="249"/>
      <c r="AI3" s="249"/>
      <c r="AJ3" s="250"/>
      <c r="AK3" s="248"/>
      <c r="AL3" s="249"/>
      <c r="AM3" s="249"/>
      <c r="AN3" s="249"/>
      <c r="AO3" s="249"/>
      <c r="AP3" s="250"/>
      <c r="AQ3" s="248" t="s">
        <v>124</v>
      </c>
      <c r="AR3" s="249"/>
      <c r="AS3" s="249"/>
      <c r="AT3" s="250"/>
      <c r="AU3" s="248"/>
      <c r="AV3" s="249"/>
      <c r="AW3" s="249"/>
      <c r="AX3" s="249"/>
      <c r="AY3" s="249"/>
      <c r="AZ3" s="249"/>
      <c r="BA3" s="249"/>
      <c r="BB3" s="249"/>
      <c r="BC3" s="249"/>
      <c r="BD3" s="249"/>
      <c r="BE3" s="250"/>
      <c r="BF3" s="118"/>
    </row>
    <row r="4" spans="1:58" ht="13.5">
      <c r="A4" s="120"/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3"/>
      <c r="BF4" s="124"/>
    </row>
    <row r="5" spans="1:58" ht="21">
      <c r="A5" s="120"/>
      <c r="B5" s="121"/>
      <c r="C5" s="122"/>
      <c r="D5" s="122"/>
      <c r="E5" s="126" t="s">
        <v>125</v>
      </c>
      <c r="F5" s="126"/>
      <c r="G5" s="126"/>
      <c r="H5" s="126"/>
      <c r="I5" s="126"/>
      <c r="J5" s="127"/>
      <c r="M5" s="128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C5" s="122"/>
      <c r="AD5" s="122"/>
      <c r="AE5" s="129" t="s">
        <v>255</v>
      </c>
      <c r="AG5" s="122"/>
      <c r="AH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3"/>
      <c r="BF5" s="124"/>
    </row>
    <row r="6" spans="1:58" ht="13.5">
      <c r="A6" s="120"/>
      <c r="B6" s="121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3"/>
      <c r="BF6" s="124"/>
    </row>
    <row r="7" spans="1:58" ht="13.5">
      <c r="A7" s="120"/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3"/>
      <c r="BF7" s="124"/>
    </row>
    <row r="8" spans="1:58" ht="29.25">
      <c r="A8" s="120"/>
      <c r="B8" s="121"/>
      <c r="C8" s="122"/>
      <c r="D8" s="122"/>
      <c r="E8" s="122"/>
      <c r="F8" s="251" t="s">
        <v>256</v>
      </c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130"/>
      <c r="BD8" s="122"/>
      <c r="BE8" s="123"/>
      <c r="BF8" s="124"/>
    </row>
    <row r="9" spans="1:58" ht="13.5">
      <c r="A9" s="120"/>
      <c r="B9" s="121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4"/>
    </row>
    <row r="10" spans="1:58" ht="13.5">
      <c r="A10" s="120"/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3"/>
      <c r="BF10" s="124"/>
    </row>
    <row r="11" spans="1:58" ht="13.5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9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3"/>
      <c r="BF11" s="124"/>
    </row>
    <row r="12" spans="1:58" ht="18.75">
      <c r="A12" s="120"/>
      <c r="B12" s="121"/>
      <c r="C12" s="122"/>
      <c r="D12" s="122"/>
      <c r="E12" s="122"/>
      <c r="F12" s="122"/>
      <c r="G12" s="122"/>
      <c r="H12" s="122"/>
      <c r="I12" s="122"/>
      <c r="J12" s="122"/>
      <c r="K12" s="122" t="s">
        <v>126</v>
      </c>
      <c r="L12" s="122"/>
      <c r="M12" s="131" t="s">
        <v>127</v>
      </c>
      <c r="N12" s="122"/>
      <c r="O12" s="122"/>
      <c r="P12" s="122"/>
      <c r="Q12" s="122"/>
      <c r="R12" s="122"/>
      <c r="S12" s="122"/>
      <c r="T12" s="122"/>
      <c r="U12" s="122"/>
      <c r="V12" s="122"/>
      <c r="W12" s="129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24"/>
    </row>
    <row r="13" spans="1:58" ht="6" customHeight="1">
      <c r="A13" s="120"/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9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3"/>
      <c r="BF13" s="124"/>
    </row>
    <row r="14" spans="1:58" ht="18" customHeight="1">
      <c r="A14" s="120"/>
      <c r="B14" s="121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9" t="s">
        <v>257</v>
      </c>
      <c r="N14" s="122"/>
      <c r="O14" s="122"/>
      <c r="P14" s="122"/>
      <c r="Q14" s="122"/>
      <c r="R14" s="122"/>
      <c r="S14" s="122"/>
      <c r="T14" s="122"/>
      <c r="U14" s="122"/>
      <c r="V14" s="122"/>
      <c r="W14" s="129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3"/>
      <c r="BF14" s="124"/>
    </row>
    <row r="15" spans="1:58" ht="10.5" customHeight="1">
      <c r="A15" s="120"/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9"/>
      <c r="N15" s="122"/>
      <c r="O15" s="122"/>
      <c r="P15" s="122"/>
      <c r="Q15" s="122"/>
      <c r="R15" s="122"/>
      <c r="S15" s="122"/>
      <c r="T15" s="122"/>
      <c r="U15" s="122"/>
      <c r="V15" s="122"/>
      <c r="W15" s="129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3"/>
      <c r="BF15" s="124"/>
    </row>
    <row r="16" spans="1:58" ht="13.5">
      <c r="A16" s="120"/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9" t="s">
        <v>128</v>
      </c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3"/>
      <c r="BF16" s="124"/>
    </row>
    <row r="17" spans="1:58" ht="13.5">
      <c r="A17" s="120"/>
      <c r="B17" s="121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9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3"/>
      <c r="BF17" s="124"/>
    </row>
    <row r="18" spans="1:58" ht="13.5">
      <c r="A18" s="120"/>
      <c r="B18" s="121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9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3"/>
      <c r="BF18" s="124"/>
    </row>
    <row r="19" spans="1:58" ht="13.5">
      <c r="A19" s="120"/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9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3"/>
      <c r="BF19" s="124"/>
    </row>
    <row r="20" spans="1:58" ht="13.5">
      <c r="A20" s="120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9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3"/>
      <c r="BF20" s="124"/>
    </row>
    <row r="21" spans="1:58" ht="13.5">
      <c r="A21" s="120"/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3"/>
      <c r="BF21" s="124"/>
    </row>
    <row r="22" spans="1:58" ht="18.75">
      <c r="A22" s="120"/>
      <c r="B22" s="121"/>
      <c r="C22" s="122"/>
      <c r="D22" s="122"/>
      <c r="E22" s="122"/>
      <c r="F22" s="122"/>
      <c r="G22" s="122"/>
      <c r="H22" s="122"/>
      <c r="I22" s="122"/>
      <c r="J22" s="122"/>
      <c r="K22" s="122" t="s">
        <v>126</v>
      </c>
      <c r="L22" s="122"/>
      <c r="M22" s="131" t="s">
        <v>129</v>
      </c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3"/>
      <c r="BF22" s="124"/>
    </row>
    <row r="23" spans="1:58" ht="4.5" customHeight="1">
      <c r="A23" s="120"/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3"/>
      <c r="BF23" s="124"/>
    </row>
    <row r="24" spans="1:58" s="137" customFormat="1" ht="27" customHeight="1">
      <c r="A24" s="132"/>
      <c r="B24" s="133"/>
      <c r="C24" s="134"/>
      <c r="D24" s="134"/>
      <c r="E24" s="134"/>
      <c r="F24" s="254" t="s">
        <v>130</v>
      </c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 t="s">
        <v>131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 t="s">
        <v>132</v>
      </c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134"/>
      <c r="BD24" s="134"/>
      <c r="BE24" s="135"/>
      <c r="BF24" s="136"/>
    </row>
    <row r="25" spans="1:58" s="119" customFormat="1" ht="23.25" customHeight="1">
      <c r="A25" s="117"/>
      <c r="B25" s="138"/>
      <c r="C25" s="129"/>
      <c r="D25" s="129"/>
      <c r="E25" s="129"/>
      <c r="F25" s="252" t="s">
        <v>133</v>
      </c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3">
        <f>원가계산서!E26</f>
        <v>8362450.241417466</v>
      </c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129"/>
      <c r="BD25" s="129"/>
      <c r="BE25" s="139"/>
      <c r="BF25" s="118"/>
    </row>
    <row r="26" spans="1:58" s="119" customFormat="1" ht="23.25" customHeight="1">
      <c r="A26" s="117"/>
      <c r="B26" s="138"/>
      <c r="C26" s="129"/>
      <c r="D26" s="129"/>
      <c r="E26" s="129"/>
      <c r="F26" s="252" t="s">
        <v>134</v>
      </c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3">
        <f>V25</f>
        <v>8362450.241417466</v>
      </c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129"/>
      <c r="BD26" s="129"/>
      <c r="BE26" s="139"/>
      <c r="BF26" s="118"/>
    </row>
    <row r="27" spans="1:58" ht="23.25" customHeight="1">
      <c r="A27" s="120"/>
      <c r="B27" s="121"/>
      <c r="C27" s="122"/>
      <c r="D27" s="122"/>
      <c r="E27" s="122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22"/>
      <c r="BD27" s="122"/>
      <c r="BE27" s="123"/>
      <c r="BF27" s="124"/>
    </row>
    <row r="28" spans="1:58" ht="23.25" customHeight="1">
      <c r="A28" s="120"/>
      <c r="B28" s="121"/>
      <c r="C28" s="122"/>
      <c r="D28" s="122"/>
      <c r="E28" s="122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22"/>
      <c r="BD28" s="122"/>
      <c r="BE28" s="123"/>
      <c r="BF28" s="124"/>
    </row>
    <row r="29" spans="1:58" ht="23.25" customHeight="1">
      <c r="A29" s="120"/>
      <c r="B29" s="121"/>
      <c r="C29" s="122"/>
      <c r="D29" s="122"/>
      <c r="E29" s="122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22"/>
      <c r="BD29" s="122"/>
      <c r="BE29" s="123"/>
      <c r="BF29" s="124"/>
    </row>
    <row r="30" spans="1:58" ht="13.5">
      <c r="A30" s="120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3"/>
      <c r="BF30" s="124"/>
    </row>
    <row r="31" spans="1:58" ht="6.75" customHeight="1" thickBot="1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</row>
  </sheetData>
  <sheetProtection/>
  <mergeCells count="21">
    <mergeCell ref="F26:U26"/>
    <mergeCell ref="V26:AK26"/>
    <mergeCell ref="AL26:BB26"/>
    <mergeCell ref="F24:U24"/>
    <mergeCell ref="V24:AK24"/>
    <mergeCell ref="AL24:BB24"/>
    <mergeCell ref="F25:U25"/>
    <mergeCell ref="V25:AK25"/>
    <mergeCell ref="AL25:BB25"/>
    <mergeCell ref="AG2:AJ3"/>
    <mergeCell ref="AK2:AP3"/>
    <mergeCell ref="AQ2:AT2"/>
    <mergeCell ref="AU2:BE3"/>
    <mergeCell ref="AQ3:AT3"/>
    <mergeCell ref="F8:BB8"/>
    <mergeCell ref="B2:E3"/>
    <mergeCell ref="F2:K3"/>
    <mergeCell ref="L2:O3"/>
    <mergeCell ref="P2:V3"/>
    <mergeCell ref="W2:Z3"/>
    <mergeCell ref="AA2:AF3"/>
  </mergeCells>
  <printOptions/>
  <pageMargins left="0.91" right="0.29" top="0.82" bottom="0.26" header="0.5" footer="0.19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925"/>
  <sheetViews>
    <sheetView showGridLines="0" zoomScalePageLayoutView="0" workbookViewId="0" topLeftCell="A1">
      <selection activeCell="B1" sqref="B1:G1"/>
    </sheetView>
  </sheetViews>
  <sheetFormatPr defaultColWidth="8.88671875" defaultRowHeight="15.75" customHeight="1"/>
  <cols>
    <col min="1" max="1" width="4.6640625" style="172" customWidth="1"/>
    <col min="2" max="2" width="6.88671875" style="172" customWidth="1"/>
    <col min="3" max="3" width="10.88671875" style="172" customWidth="1"/>
    <col min="4" max="4" width="16.6640625" style="172" customWidth="1"/>
    <col min="5" max="5" width="19.99609375" style="184" customWidth="1"/>
    <col min="6" max="6" width="29.10546875" style="185" customWidth="1"/>
    <col min="7" max="7" width="13.3359375" style="186" customWidth="1"/>
    <col min="8" max="8" width="13.88671875" style="172" customWidth="1"/>
    <col min="9" max="16384" width="8.88671875" style="172" customWidth="1"/>
  </cols>
  <sheetData>
    <row r="1" spans="2:7" ht="30" customHeight="1">
      <c r="B1" s="255" t="s">
        <v>264</v>
      </c>
      <c r="C1" s="255"/>
      <c r="D1" s="255"/>
      <c r="E1" s="255"/>
      <c r="F1" s="255"/>
      <c r="G1" s="255"/>
    </row>
    <row r="2" spans="2:8" ht="15" customHeight="1">
      <c r="B2" s="256"/>
      <c r="C2" s="256"/>
      <c r="D2" s="256"/>
      <c r="E2" s="256"/>
      <c r="F2" s="256"/>
      <c r="G2" s="256"/>
      <c r="H2" s="16"/>
    </row>
    <row r="3" spans="2:8" ht="15" customHeight="1">
      <c r="B3" s="257" t="s">
        <v>162</v>
      </c>
      <c r="C3" s="257"/>
      <c r="D3" s="258" t="str">
        <f>표지!A4</f>
        <v>인천수산정수장 시험실 PGS접시시스템 설치 납품</v>
      </c>
      <c r="E3" s="259"/>
      <c r="F3" s="259"/>
      <c r="G3" s="259"/>
      <c r="H3" s="16"/>
    </row>
    <row r="4" spans="2:8" ht="15" customHeight="1">
      <c r="B4" s="257" t="s">
        <v>0</v>
      </c>
      <c r="C4" s="257"/>
      <c r="D4" s="257"/>
      <c r="E4" s="257"/>
      <c r="F4" s="257"/>
      <c r="G4" s="257"/>
      <c r="H4" s="16"/>
    </row>
    <row r="5" spans="2:8" ht="15" customHeight="1">
      <c r="B5" s="256" t="s">
        <v>163</v>
      </c>
      <c r="C5" s="260"/>
      <c r="D5" s="260"/>
      <c r="E5" s="175" t="s">
        <v>164</v>
      </c>
      <c r="F5" s="176" t="s">
        <v>165</v>
      </c>
      <c r="G5" s="176" t="s">
        <v>166</v>
      </c>
      <c r="H5" s="16"/>
    </row>
    <row r="6" spans="2:8" ht="15" customHeight="1">
      <c r="B6" s="261" t="s">
        <v>167</v>
      </c>
      <c r="C6" s="261" t="s">
        <v>168</v>
      </c>
      <c r="D6" s="173" t="s">
        <v>169</v>
      </c>
      <c r="E6" s="177">
        <f>내역집계표!F9</f>
        <v>6544563.35</v>
      </c>
      <c r="F6" s="176"/>
      <c r="G6" s="178"/>
      <c r="H6" s="16"/>
    </row>
    <row r="7" spans="2:8" ht="15" customHeight="1">
      <c r="B7" s="260"/>
      <c r="C7" s="262"/>
      <c r="D7" s="173" t="s">
        <v>170</v>
      </c>
      <c r="E7" s="177"/>
      <c r="F7" s="176"/>
      <c r="G7" s="178"/>
      <c r="H7" s="16"/>
    </row>
    <row r="8" spans="2:8" ht="15" customHeight="1">
      <c r="B8" s="260"/>
      <c r="C8" s="262"/>
      <c r="D8" s="173" t="s">
        <v>171</v>
      </c>
      <c r="E8" s="177"/>
      <c r="F8" s="176"/>
      <c r="G8" s="178"/>
      <c r="H8" s="16"/>
    </row>
    <row r="9" spans="2:8" ht="15" customHeight="1">
      <c r="B9" s="260"/>
      <c r="C9" s="262"/>
      <c r="D9" s="173" t="s">
        <v>172</v>
      </c>
      <c r="E9" s="177">
        <f>SUM(E6:E8)</f>
        <v>6544563.35</v>
      </c>
      <c r="F9" s="176"/>
      <c r="G9" s="178"/>
      <c r="H9" s="16"/>
    </row>
    <row r="10" spans="2:8" ht="15" customHeight="1">
      <c r="B10" s="260"/>
      <c r="C10" s="261" t="s">
        <v>173</v>
      </c>
      <c r="D10" s="173" t="s">
        <v>174</v>
      </c>
      <c r="E10" s="177">
        <f>내역집계표!H9</f>
        <v>568819.56</v>
      </c>
      <c r="F10" s="176"/>
      <c r="G10" s="178"/>
      <c r="H10" s="16"/>
    </row>
    <row r="11" spans="2:8" ht="15" customHeight="1">
      <c r="B11" s="260"/>
      <c r="C11" s="262"/>
      <c r="D11" s="173" t="s">
        <v>175</v>
      </c>
      <c r="E11" s="175">
        <f>E10*0.098</f>
        <v>55744.316880000006</v>
      </c>
      <c r="F11" s="176" t="s">
        <v>176</v>
      </c>
      <c r="G11" s="178"/>
      <c r="H11" s="16"/>
    </row>
    <row r="12" spans="2:8" ht="15" customHeight="1">
      <c r="B12" s="260"/>
      <c r="C12" s="262"/>
      <c r="D12" s="173" t="s">
        <v>177</v>
      </c>
      <c r="E12" s="177">
        <f>SUM(E10:E11)</f>
        <v>624563.8768800001</v>
      </c>
      <c r="F12" s="176"/>
      <c r="G12" s="178"/>
      <c r="H12" s="179"/>
    </row>
    <row r="13" spans="2:8" ht="15" customHeight="1">
      <c r="B13" s="260"/>
      <c r="C13" s="261" t="s">
        <v>178</v>
      </c>
      <c r="D13" s="173" t="s">
        <v>179</v>
      </c>
      <c r="E13" s="177"/>
      <c r="F13" s="176"/>
      <c r="G13" s="178"/>
      <c r="H13" s="16"/>
    </row>
    <row r="14" spans="2:8" ht="15" customHeight="1">
      <c r="B14" s="260"/>
      <c r="C14" s="262"/>
      <c r="D14" s="173" t="s">
        <v>180</v>
      </c>
      <c r="E14" s="175"/>
      <c r="F14" s="176" t="s">
        <v>181</v>
      </c>
      <c r="G14" s="178"/>
      <c r="H14" s="16"/>
    </row>
    <row r="15" spans="2:8" ht="15" customHeight="1">
      <c r="B15" s="260"/>
      <c r="C15" s="262"/>
      <c r="D15" s="173" t="s">
        <v>182</v>
      </c>
      <c r="E15" s="175"/>
      <c r="F15" s="176" t="s">
        <v>183</v>
      </c>
      <c r="G15" s="178"/>
      <c r="H15" s="16"/>
    </row>
    <row r="16" spans="2:8" ht="15" customHeight="1">
      <c r="B16" s="260"/>
      <c r="C16" s="262"/>
      <c r="D16" s="174" t="s">
        <v>184</v>
      </c>
      <c r="E16" s="177"/>
      <c r="F16" s="176"/>
      <c r="G16" s="178"/>
      <c r="H16" s="16"/>
    </row>
    <row r="17" spans="2:8" ht="15" customHeight="1">
      <c r="B17" s="260"/>
      <c r="C17" s="262"/>
      <c r="D17" s="180" t="s">
        <v>185</v>
      </c>
      <c r="E17" s="175"/>
      <c r="F17" s="176"/>
      <c r="G17" s="178"/>
      <c r="H17" s="16"/>
    </row>
    <row r="18" spans="2:8" ht="15" customHeight="1">
      <c r="B18" s="260"/>
      <c r="C18" s="262"/>
      <c r="D18" s="180" t="s">
        <v>186</v>
      </c>
      <c r="E18" s="175"/>
      <c r="F18" s="176" t="s">
        <v>187</v>
      </c>
      <c r="G18" s="178"/>
      <c r="H18" s="16"/>
    </row>
    <row r="19" spans="2:8" ht="15" customHeight="1">
      <c r="B19" s="260"/>
      <c r="C19" s="262"/>
      <c r="D19" s="180" t="s">
        <v>188</v>
      </c>
      <c r="E19" s="177"/>
      <c r="F19" s="176" t="s">
        <v>189</v>
      </c>
      <c r="G19" s="181"/>
      <c r="H19" s="16"/>
    </row>
    <row r="20" spans="2:8" ht="15" customHeight="1">
      <c r="B20" s="260"/>
      <c r="C20" s="262"/>
      <c r="D20" s="173" t="s">
        <v>190</v>
      </c>
      <c r="E20" s="177">
        <f>SUM(E13:E19)</f>
        <v>0</v>
      </c>
      <c r="F20" s="176"/>
      <c r="G20" s="178"/>
      <c r="H20" s="16"/>
    </row>
    <row r="21" spans="2:8" ht="15" customHeight="1">
      <c r="B21" s="260"/>
      <c r="C21" s="256" t="s">
        <v>191</v>
      </c>
      <c r="D21" s="260"/>
      <c r="E21" s="177">
        <f>E9+E12+E20</f>
        <v>7169127.22688</v>
      </c>
      <c r="F21" s="176" t="s">
        <v>192</v>
      </c>
      <c r="G21" s="178"/>
      <c r="H21" s="16"/>
    </row>
    <row r="22" spans="2:8" ht="15" customHeight="1">
      <c r="B22" s="256" t="s">
        <v>193</v>
      </c>
      <c r="C22" s="260"/>
      <c r="D22" s="182"/>
      <c r="E22" s="175">
        <f>E21*0.047</f>
        <v>336948.97966336</v>
      </c>
      <c r="F22" s="176" t="s">
        <v>194</v>
      </c>
      <c r="G22" s="178"/>
      <c r="H22" s="16"/>
    </row>
    <row r="23" spans="2:8" ht="15" customHeight="1">
      <c r="B23" s="256" t="s">
        <v>195</v>
      </c>
      <c r="C23" s="260"/>
      <c r="D23" s="182"/>
      <c r="E23" s="175">
        <f>(E12+E20+E22)*0.1</f>
        <v>96151.28565433601</v>
      </c>
      <c r="F23" s="176" t="s">
        <v>265</v>
      </c>
      <c r="G23" s="178"/>
      <c r="H23" s="16"/>
    </row>
    <row r="24" spans="2:8" ht="15" customHeight="1">
      <c r="B24" s="256" t="s">
        <v>196</v>
      </c>
      <c r="C24" s="260"/>
      <c r="D24" s="182"/>
      <c r="E24" s="177">
        <f>E21+E22+E23</f>
        <v>7602227.492197696</v>
      </c>
      <c r="F24" s="176" t="s">
        <v>197</v>
      </c>
      <c r="G24" s="178"/>
      <c r="H24" s="16"/>
    </row>
    <row r="25" spans="2:8" ht="15" customHeight="1">
      <c r="B25" s="256" t="s">
        <v>198</v>
      </c>
      <c r="C25" s="260"/>
      <c r="D25" s="182"/>
      <c r="E25" s="177">
        <f>E24*0.1</f>
        <v>760222.7492197696</v>
      </c>
      <c r="F25" s="176" t="s">
        <v>199</v>
      </c>
      <c r="G25" s="212"/>
      <c r="H25" s="16"/>
    </row>
    <row r="26" spans="2:8" ht="15" customHeight="1">
      <c r="B26" s="256" t="s">
        <v>200</v>
      </c>
      <c r="C26" s="260"/>
      <c r="D26" s="182"/>
      <c r="E26" s="177">
        <f>E24+E25</f>
        <v>8362450.241417466</v>
      </c>
      <c r="F26" s="176" t="s">
        <v>201</v>
      </c>
      <c r="G26" s="183" t="str">
        <f>IF(E25&gt;1,"(부가 가치세 포함)","(부가 가치세 제외)")</f>
        <v>(부가 가치세 포함)</v>
      </c>
      <c r="H26" s="16"/>
    </row>
    <row r="27" spans="6:8" ht="15.75" customHeight="1">
      <c r="F27" s="185" t="s">
        <v>202</v>
      </c>
      <c r="H27" s="16"/>
    </row>
    <row r="28" spans="6:8" ht="15.75" customHeight="1">
      <c r="F28" s="185" t="s">
        <v>202</v>
      </c>
      <c r="H28" s="16"/>
    </row>
    <row r="29" spans="3:8" ht="15.75" customHeight="1">
      <c r="C29" s="187"/>
      <c r="F29" s="185" t="s">
        <v>202</v>
      </c>
      <c r="H29" s="16"/>
    </row>
    <row r="30" spans="5:8" ht="15.75" customHeight="1">
      <c r="E30" s="188"/>
      <c r="H30" s="16"/>
    </row>
    <row r="31" ht="15.75" customHeight="1">
      <c r="H31" s="16"/>
    </row>
    <row r="32" ht="15.75" customHeight="1">
      <c r="H32" s="16"/>
    </row>
    <row r="33" ht="15.75" customHeight="1">
      <c r="H33" s="16"/>
    </row>
    <row r="34" ht="15.75" customHeight="1">
      <c r="H34" s="16"/>
    </row>
    <row r="35" ht="15.75" customHeight="1">
      <c r="H35" s="16"/>
    </row>
    <row r="36" ht="15.75" customHeight="1">
      <c r="H36" s="16"/>
    </row>
    <row r="37" ht="15.75" customHeight="1">
      <c r="H37" s="16"/>
    </row>
    <row r="38" ht="15.75" customHeight="1">
      <c r="H38" s="16"/>
    </row>
    <row r="39" ht="15.75" customHeight="1">
      <c r="H39" s="16"/>
    </row>
    <row r="40" ht="15.75" customHeight="1">
      <c r="H40" s="16"/>
    </row>
    <row r="41" ht="15.75" customHeight="1">
      <c r="H41" s="16"/>
    </row>
    <row r="42" ht="15.75" customHeight="1">
      <c r="H42" s="16"/>
    </row>
    <row r="43" ht="15.75" customHeight="1">
      <c r="H43" s="16"/>
    </row>
    <row r="44" ht="15.75" customHeight="1">
      <c r="H44" s="16"/>
    </row>
    <row r="45" spans="7:8" ht="15.75" customHeight="1">
      <c r="G45" s="189"/>
      <c r="H45" s="16"/>
    </row>
    <row r="46" ht="15.75" customHeight="1">
      <c r="H46" s="16"/>
    </row>
    <row r="47" ht="15.75" customHeight="1">
      <c r="H47" s="16"/>
    </row>
    <row r="48" ht="15.75" customHeight="1">
      <c r="H48" s="16"/>
    </row>
    <row r="49" ht="15.75" customHeight="1">
      <c r="H49" s="16"/>
    </row>
    <row r="50" ht="15.75" customHeight="1">
      <c r="H50" s="16"/>
    </row>
    <row r="51" ht="15.75" customHeight="1">
      <c r="H51" s="16"/>
    </row>
    <row r="52" ht="15.75" customHeight="1">
      <c r="H52" s="16"/>
    </row>
    <row r="53" ht="15.75" customHeight="1">
      <c r="H53" s="16"/>
    </row>
    <row r="54" ht="15.75" customHeight="1">
      <c r="H54" s="16"/>
    </row>
    <row r="55" ht="15.75" customHeight="1">
      <c r="H55" s="16"/>
    </row>
    <row r="56" ht="15.75" customHeight="1">
      <c r="H56" s="16"/>
    </row>
    <row r="57" ht="15.75" customHeight="1">
      <c r="H57" s="16"/>
    </row>
    <row r="58" spans="7:8" ht="15.75" customHeight="1">
      <c r="G58" s="190"/>
      <c r="H58" s="16"/>
    </row>
    <row r="59" spans="7:8" ht="15.75" customHeight="1">
      <c r="G59" s="190"/>
      <c r="H59" s="16"/>
    </row>
    <row r="60" spans="7:8" ht="15.75" customHeight="1">
      <c r="G60" s="190"/>
      <c r="H60" s="16"/>
    </row>
    <row r="61" ht="15.75" customHeight="1">
      <c r="H61" s="16"/>
    </row>
    <row r="62" ht="15.75" customHeight="1">
      <c r="H62" s="16"/>
    </row>
    <row r="63" ht="15.75" customHeight="1">
      <c r="H63" s="16"/>
    </row>
    <row r="64" ht="15.75" customHeight="1">
      <c r="H64" s="16"/>
    </row>
    <row r="65" ht="15.75" customHeight="1">
      <c r="H65" s="16"/>
    </row>
    <row r="66" ht="15.75" customHeight="1">
      <c r="H66" s="16"/>
    </row>
    <row r="67" ht="15.75" customHeight="1">
      <c r="H67" s="16"/>
    </row>
    <row r="68" ht="15.75" customHeight="1">
      <c r="H68" s="16"/>
    </row>
    <row r="69" ht="15.75" customHeight="1">
      <c r="H69" s="16"/>
    </row>
    <row r="70" ht="15.75" customHeight="1">
      <c r="H70" s="16"/>
    </row>
    <row r="71" ht="15.75" customHeight="1">
      <c r="H71" s="16"/>
    </row>
    <row r="72" ht="15.75" customHeight="1">
      <c r="H72" s="16"/>
    </row>
    <row r="73" ht="15.75" customHeight="1">
      <c r="H73" s="16"/>
    </row>
    <row r="74" ht="15.75" customHeight="1">
      <c r="H74" s="16"/>
    </row>
    <row r="75" ht="15.75" customHeight="1">
      <c r="H75" s="16"/>
    </row>
    <row r="76" ht="15.75" customHeight="1">
      <c r="H76" s="16"/>
    </row>
    <row r="77" ht="15.75" customHeight="1">
      <c r="H77" s="16"/>
    </row>
    <row r="78" ht="15.75" customHeight="1">
      <c r="H78" s="16"/>
    </row>
    <row r="79" ht="15.75" customHeight="1">
      <c r="H79" s="16"/>
    </row>
    <row r="80" ht="15.75" customHeight="1">
      <c r="H80" s="16"/>
    </row>
    <row r="81" ht="15.75" customHeight="1">
      <c r="H81" s="16"/>
    </row>
    <row r="82" ht="15.75" customHeight="1">
      <c r="H82" s="16"/>
    </row>
    <row r="83" ht="15.75" customHeight="1">
      <c r="H83" s="16"/>
    </row>
    <row r="84" ht="15.75" customHeight="1">
      <c r="H84" s="16"/>
    </row>
    <row r="85" ht="15.75" customHeight="1">
      <c r="H85" s="16"/>
    </row>
    <row r="86" spans="7:8" ht="15.75" customHeight="1">
      <c r="G86" s="190"/>
      <c r="H86" s="16"/>
    </row>
    <row r="87" spans="7:8" ht="15.75" customHeight="1">
      <c r="G87" s="190"/>
      <c r="H87" s="16"/>
    </row>
    <row r="88" spans="7:8" ht="15.75" customHeight="1">
      <c r="G88" s="190"/>
      <c r="H88" s="16"/>
    </row>
    <row r="89" ht="15.75" customHeight="1">
      <c r="H89" s="16"/>
    </row>
    <row r="90" ht="15.75" customHeight="1">
      <c r="H90" s="16"/>
    </row>
    <row r="91" ht="15.75" customHeight="1">
      <c r="H91" s="16"/>
    </row>
    <row r="92" ht="15.75" customHeight="1">
      <c r="H92" s="16"/>
    </row>
    <row r="93" ht="15.75" customHeight="1">
      <c r="H93" s="16"/>
    </row>
    <row r="94" ht="15.75" customHeight="1">
      <c r="H94" s="16"/>
    </row>
    <row r="95" ht="15.75" customHeight="1">
      <c r="H95" s="16"/>
    </row>
    <row r="96" ht="15.75" customHeight="1">
      <c r="H96" s="16"/>
    </row>
    <row r="97" ht="15.75" customHeight="1">
      <c r="H97" s="16"/>
    </row>
    <row r="98" ht="15.75" customHeight="1">
      <c r="H98" s="16"/>
    </row>
    <row r="99" ht="15.75" customHeight="1">
      <c r="H99" s="16"/>
    </row>
    <row r="100" ht="15.75" customHeight="1">
      <c r="H100" s="16"/>
    </row>
    <row r="101" ht="15.75" customHeight="1">
      <c r="H101" s="16"/>
    </row>
    <row r="102" ht="15.75" customHeight="1">
      <c r="H102" s="16"/>
    </row>
    <row r="103" ht="15.75" customHeight="1">
      <c r="H103" s="16"/>
    </row>
    <row r="104" ht="15.75" customHeight="1">
      <c r="H104" s="16"/>
    </row>
    <row r="105" ht="15.75" customHeight="1">
      <c r="H105" s="16"/>
    </row>
    <row r="106" ht="15.75" customHeight="1">
      <c r="H106" s="16"/>
    </row>
    <row r="107" ht="15.75" customHeight="1">
      <c r="H107" s="16"/>
    </row>
    <row r="108" ht="15.75" customHeight="1">
      <c r="H108" s="16"/>
    </row>
    <row r="109" ht="15.75" customHeight="1">
      <c r="H109" s="16"/>
    </row>
    <row r="110" ht="15.75" customHeight="1">
      <c r="H110" s="16"/>
    </row>
    <row r="111" ht="15.75" customHeight="1">
      <c r="H111" s="16"/>
    </row>
    <row r="112" ht="15.75" customHeight="1">
      <c r="H112" s="16"/>
    </row>
    <row r="113" ht="15.75" customHeight="1">
      <c r="H113" s="16"/>
    </row>
    <row r="114" ht="15.75" customHeight="1">
      <c r="H114" s="16"/>
    </row>
    <row r="115" ht="15.75" customHeight="1">
      <c r="H115" s="16"/>
    </row>
    <row r="116" ht="15.75" customHeight="1">
      <c r="H116" s="16"/>
    </row>
    <row r="117" ht="15.75" customHeight="1">
      <c r="H117" s="16"/>
    </row>
    <row r="118" ht="15.75" customHeight="1">
      <c r="H118" s="16"/>
    </row>
    <row r="119" ht="15.75" customHeight="1">
      <c r="H119" s="16"/>
    </row>
    <row r="120" ht="15.75" customHeight="1">
      <c r="H120" s="16"/>
    </row>
    <row r="121" ht="15.75" customHeight="1">
      <c r="H121" s="16"/>
    </row>
    <row r="122" ht="15.75" customHeight="1">
      <c r="H122" s="16"/>
    </row>
    <row r="123" ht="15.75" customHeight="1">
      <c r="H123" s="16"/>
    </row>
    <row r="124" ht="15.75" customHeight="1">
      <c r="H124" s="16"/>
    </row>
    <row r="125" ht="15.75" customHeight="1">
      <c r="H125" s="16"/>
    </row>
    <row r="126" ht="15.75" customHeight="1">
      <c r="H126" s="16"/>
    </row>
    <row r="127" ht="15.75" customHeight="1">
      <c r="H127" s="16"/>
    </row>
    <row r="128" ht="15.75" customHeight="1">
      <c r="H128" s="16"/>
    </row>
    <row r="129" ht="15.75" customHeight="1">
      <c r="H129" s="16"/>
    </row>
    <row r="130" ht="15.75" customHeight="1">
      <c r="H130" s="16"/>
    </row>
    <row r="131" ht="15.75" customHeight="1">
      <c r="H131" s="16"/>
    </row>
    <row r="132" ht="15.75" customHeight="1">
      <c r="H132" s="16"/>
    </row>
    <row r="133" ht="15.75" customHeight="1">
      <c r="H133" s="16"/>
    </row>
    <row r="134" ht="15.75" customHeight="1">
      <c r="H134" s="16"/>
    </row>
    <row r="135" ht="15.75" customHeight="1">
      <c r="H135" s="16"/>
    </row>
    <row r="136" ht="15.75" customHeight="1">
      <c r="H136" s="16"/>
    </row>
    <row r="137" ht="15.75" customHeight="1">
      <c r="H137" s="16"/>
    </row>
    <row r="138" ht="15.75" customHeight="1">
      <c r="H138" s="16"/>
    </row>
    <row r="139" ht="15.75" customHeight="1">
      <c r="H139" s="16"/>
    </row>
    <row r="140" ht="15.75" customHeight="1">
      <c r="H140" s="16"/>
    </row>
    <row r="141" ht="15.75" customHeight="1">
      <c r="H141" s="16"/>
    </row>
    <row r="142" ht="15.75" customHeight="1">
      <c r="H142" s="16"/>
    </row>
    <row r="143" ht="15.75" customHeight="1">
      <c r="H143" s="16"/>
    </row>
    <row r="144" ht="15.75" customHeight="1">
      <c r="H144" s="16"/>
    </row>
    <row r="145" ht="15.75" customHeight="1">
      <c r="H145" s="16"/>
    </row>
    <row r="146" ht="15.75" customHeight="1">
      <c r="H146" s="16"/>
    </row>
    <row r="147" ht="15.75" customHeight="1">
      <c r="H147" s="16"/>
    </row>
    <row r="148" ht="15.75" customHeight="1">
      <c r="H148" s="16"/>
    </row>
    <row r="149" ht="15.75" customHeight="1">
      <c r="H149" s="16"/>
    </row>
    <row r="150" ht="15.75" customHeight="1">
      <c r="H150" s="16"/>
    </row>
    <row r="151" ht="15.75" customHeight="1">
      <c r="H151" s="16"/>
    </row>
    <row r="152" ht="15.75" customHeight="1">
      <c r="H152" s="16"/>
    </row>
    <row r="153" ht="15.75" customHeight="1">
      <c r="H153" s="16"/>
    </row>
    <row r="154" ht="15.75" customHeight="1">
      <c r="H154" s="16"/>
    </row>
    <row r="155" ht="15.75" customHeight="1">
      <c r="H155" s="16"/>
    </row>
    <row r="156" ht="15.75" customHeight="1">
      <c r="H156" s="16"/>
    </row>
    <row r="157" ht="15.75" customHeight="1">
      <c r="H157" s="16"/>
    </row>
    <row r="158" ht="15.75" customHeight="1">
      <c r="H158" s="16"/>
    </row>
    <row r="159" ht="15.75" customHeight="1">
      <c r="H159" s="16"/>
    </row>
    <row r="160" ht="15.75" customHeight="1">
      <c r="H160" s="16"/>
    </row>
    <row r="161" ht="15.75" customHeight="1">
      <c r="H161" s="16"/>
    </row>
    <row r="162" ht="15.75" customHeight="1">
      <c r="H162" s="16"/>
    </row>
    <row r="163" ht="15.75" customHeight="1">
      <c r="H163" s="16"/>
    </row>
    <row r="164" ht="15.75" customHeight="1">
      <c r="H164" s="16"/>
    </row>
    <row r="165" ht="15.75" customHeight="1">
      <c r="H165" s="16"/>
    </row>
    <row r="166" ht="15.75" customHeight="1">
      <c r="H166" s="16"/>
    </row>
    <row r="167" ht="15.75" customHeight="1">
      <c r="H167" s="16"/>
    </row>
    <row r="168" ht="15.75" customHeight="1">
      <c r="H168" s="16"/>
    </row>
    <row r="169" ht="15.75" customHeight="1">
      <c r="H169" s="16"/>
    </row>
    <row r="170" ht="15.75" customHeight="1">
      <c r="H170" s="16"/>
    </row>
    <row r="171" ht="15.75" customHeight="1">
      <c r="H171" s="16"/>
    </row>
    <row r="172" ht="15.75" customHeight="1">
      <c r="H172" s="16"/>
    </row>
    <row r="173" ht="15.75" customHeight="1">
      <c r="H173" s="16"/>
    </row>
    <row r="174" ht="15.75" customHeight="1">
      <c r="H174" s="16"/>
    </row>
    <row r="175" ht="15.75" customHeight="1">
      <c r="H175" s="16"/>
    </row>
    <row r="176" ht="15.75" customHeight="1">
      <c r="H176" s="16"/>
    </row>
    <row r="177" ht="15.75" customHeight="1">
      <c r="H177" s="16"/>
    </row>
    <row r="178" ht="15.75" customHeight="1">
      <c r="H178" s="16"/>
    </row>
    <row r="179" ht="15.75" customHeight="1">
      <c r="H179" s="16"/>
    </row>
    <row r="180" ht="15.75" customHeight="1">
      <c r="H180" s="16"/>
    </row>
    <row r="181" ht="15.75" customHeight="1">
      <c r="H181" s="16"/>
    </row>
    <row r="182" ht="15.75" customHeight="1">
      <c r="H182" s="16"/>
    </row>
    <row r="183" ht="15.75" customHeight="1">
      <c r="H183" s="16"/>
    </row>
    <row r="184" ht="15.75" customHeight="1">
      <c r="H184" s="16"/>
    </row>
    <row r="185" ht="15.75" customHeight="1">
      <c r="H185" s="16"/>
    </row>
    <row r="186" ht="15.75" customHeight="1">
      <c r="H186" s="16"/>
    </row>
    <row r="187" ht="15.75" customHeight="1">
      <c r="H187" s="16"/>
    </row>
    <row r="188" ht="15.75" customHeight="1">
      <c r="H188" s="16"/>
    </row>
    <row r="189" ht="15.75" customHeight="1">
      <c r="H189" s="16"/>
    </row>
    <row r="190" ht="15.75" customHeight="1">
      <c r="H190" s="16"/>
    </row>
    <row r="191" ht="15.75" customHeight="1">
      <c r="H191" s="16"/>
    </row>
    <row r="192" ht="15.75" customHeight="1">
      <c r="H192" s="16"/>
    </row>
    <row r="193" ht="15.75" customHeight="1">
      <c r="H193" s="16"/>
    </row>
    <row r="194" ht="15.75" customHeight="1">
      <c r="H194" s="16"/>
    </row>
    <row r="195" ht="15.75" customHeight="1">
      <c r="H195" s="16"/>
    </row>
    <row r="196" ht="15.75" customHeight="1">
      <c r="H196" s="16"/>
    </row>
    <row r="197" ht="15.75" customHeight="1">
      <c r="H197" s="16"/>
    </row>
    <row r="198" ht="15.75" customHeight="1">
      <c r="H198" s="16"/>
    </row>
    <row r="199" ht="15.75" customHeight="1">
      <c r="H199" s="16"/>
    </row>
    <row r="200" ht="15.75" customHeight="1">
      <c r="H200" s="16"/>
    </row>
    <row r="201" ht="15.75" customHeight="1">
      <c r="H201" s="16"/>
    </row>
    <row r="202" ht="15.75" customHeight="1">
      <c r="H202" s="16"/>
    </row>
    <row r="203" ht="15.75" customHeight="1">
      <c r="H203" s="16"/>
    </row>
    <row r="204" ht="15.75" customHeight="1">
      <c r="H204" s="16"/>
    </row>
    <row r="205" ht="15.75" customHeight="1">
      <c r="H205" s="16"/>
    </row>
    <row r="206" ht="15.75" customHeight="1">
      <c r="H206" s="16"/>
    </row>
    <row r="207" ht="15.75" customHeight="1">
      <c r="H207" s="16"/>
    </row>
    <row r="208" ht="15.75" customHeight="1">
      <c r="H208" s="16"/>
    </row>
    <row r="209" ht="15.75" customHeight="1">
      <c r="H209" s="16"/>
    </row>
    <row r="210" ht="15.75" customHeight="1">
      <c r="H210" s="16"/>
    </row>
    <row r="211" ht="15.75" customHeight="1">
      <c r="H211" s="16"/>
    </row>
    <row r="212" ht="15.75" customHeight="1">
      <c r="H212" s="16"/>
    </row>
    <row r="213" ht="15.75" customHeight="1">
      <c r="H213" s="16"/>
    </row>
    <row r="214" ht="15.75" customHeight="1">
      <c r="H214" s="16"/>
    </row>
    <row r="215" ht="15.75" customHeight="1">
      <c r="H215" s="16"/>
    </row>
    <row r="216" ht="15.75" customHeight="1">
      <c r="H216" s="16"/>
    </row>
    <row r="217" ht="15.75" customHeight="1">
      <c r="H217" s="16"/>
    </row>
    <row r="218" ht="15.75" customHeight="1">
      <c r="H218" s="16"/>
    </row>
    <row r="219" ht="15.75" customHeight="1">
      <c r="H219" s="16"/>
    </row>
    <row r="220" ht="15.75" customHeight="1">
      <c r="H220" s="16"/>
    </row>
    <row r="221" ht="15.75" customHeight="1">
      <c r="H221" s="16"/>
    </row>
    <row r="222" ht="15.75" customHeight="1">
      <c r="H222" s="16"/>
    </row>
    <row r="223" ht="15.75" customHeight="1">
      <c r="H223" s="16"/>
    </row>
    <row r="224" ht="15.75" customHeight="1">
      <c r="H224" s="16"/>
    </row>
    <row r="225" ht="15.75" customHeight="1">
      <c r="H225" s="16"/>
    </row>
    <row r="226" ht="15.75" customHeight="1">
      <c r="H226" s="16"/>
    </row>
    <row r="227" ht="15.75" customHeight="1">
      <c r="H227" s="16"/>
    </row>
    <row r="228" ht="15.75" customHeight="1">
      <c r="H228" s="16"/>
    </row>
    <row r="229" ht="15.75" customHeight="1">
      <c r="H229" s="16"/>
    </row>
    <row r="230" ht="15.75" customHeight="1">
      <c r="H230" s="16"/>
    </row>
    <row r="231" ht="15.75" customHeight="1">
      <c r="H231" s="16"/>
    </row>
    <row r="232" ht="15.75" customHeight="1">
      <c r="H232" s="16"/>
    </row>
    <row r="233" ht="15.75" customHeight="1">
      <c r="H233" s="16"/>
    </row>
    <row r="234" ht="15.75" customHeight="1">
      <c r="H234" s="16"/>
    </row>
    <row r="235" ht="15.75" customHeight="1">
      <c r="H235" s="16"/>
    </row>
    <row r="236" ht="15.75" customHeight="1">
      <c r="H236" s="16"/>
    </row>
    <row r="237" ht="15.75" customHeight="1">
      <c r="H237" s="16"/>
    </row>
    <row r="238" ht="15.75" customHeight="1">
      <c r="H238" s="16"/>
    </row>
    <row r="239" ht="15.75" customHeight="1">
      <c r="H239" s="16"/>
    </row>
    <row r="240" ht="15.75" customHeight="1">
      <c r="H240" s="16"/>
    </row>
    <row r="241" ht="15.75" customHeight="1">
      <c r="H241" s="16"/>
    </row>
    <row r="242" ht="15.75" customHeight="1">
      <c r="H242" s="16"/>
    </row>
    <row r="243" ht="15.75" customHeight="1">
      <c r="H243" s="16"/>
    </row>
    <row r="244" ht="15.75" customHeight="1">
      <c r="H244" s="16"/>
    </row>
    <row r="245" ht="15.75" customHeight="1">
      <c r="H245" s="16"/>
    </row>
    <row r="246" ht="15.75" customHeight="1">
      <c r="H246" s="16"/>
    </row>
    <row r="247" ht="15.75" customHeight="1">
      <c r="H247" s="16"/>
    </row>
    <row r="248" ht="15.75" customHeight="1">
      <c r="H248" s="16"/>
    </row>
    <row r="249" ht="15.75" customHeight="1">
      <c r="H249" s="16"/>
    </row>
    <row r="250" ht="15.75" customHeight="1">
      <c r="H250" s="16"/>
    </row>
    <row r="251" ht="15.75" customHeight="1">
      <c r="H251" s="16"/>
    </row>
    <row r="252" ht="15.75" customHeight="1">
      <c r="H252" s="16"/>
    </row>
    <row r="253" ht="15.75" customHeight="1">
      <c r="H253" s="16"/>
    </row>
    <row r="254" ht="15.75" customHeight="1">
      <c r="H254" s="16"/>
    </row>
    <row r="255" ht="15.75" customHeight="1">
      <c r="H255" s="16"/>
    </row>
    <row r="256" ht="15.75" customHeight="1">
      <c r="H256" s="16"/>
    </row>
    <row r="257" ht="15.75" customHeight="1">
      <c r="H257" s="16"/>
    </row>
    <row r="258" ht="15.75" customHeight="1">
      <c r="H258" s="16"/>
    </row>
    <row r="259" ht="15.75" customHeight="1">
      <c r="H259" s="16"/>
    </row>
    <row r="260" ht="15.75" customHeight="1">
      <c r="H260" s="16"/>
    </row>
    <row r="261" ht="15.75" customHeight="1">
      <c r="H261" s="16"/>
    </row>
    <row r="262" ht="15.75" customHeight="1">
      <c r="H262" s="16"/>
    </row>
    <row r="263" ht="15.75" customHeight="1">
      <c r="H263" s="16"/>
    </row>
    <row r="264" ht="15.75" customHeight="1">
      <c r="H264" s="16"/>
    </row>
    <row r="265" ht="15.75" customHeight="1">
      <c r="H265" s="16"/>
    </row>
    <row r="266" ht="15.75" customHeight="1">
      <c r="H266" s="16"/>
    </row>
    <row r="267" ht="15.75" customHeight="1">
      <c r="H267" s="16"/>
    </row>
    <row r="268" ht="15.75" customHeight="1">
      <c r="H268" s="16"/>
    </row>
    <row r="269" ht="15.75" customHeight="1">
      <c r="H269" s="16"/>
    </row>
    <row r="270" ht="15.75" customHeight="1">
      <c r="H270" s="16"/>
    </row>
    <row r="271" ht="15.75" customHeight="1">
      <c r="H271" s="16"/>
    </row>
    <row r="272" ht="15.75" customHeight="1">
      <c r="H272" s="16"/>
    </row>
    <row r="273" ht="15.75" customHeight="1">
      <c r="H273" s="16"/>
    </row>
    <row r="274" ht="15.75" customHeight="1">
      <c r="H274" s="16"/>
    </row>
    <row r="275" ht="15.75" customHeight="1">
      <c r="H275" s="16"/>
    </row>
    <row r="276" ht="15.75" customHeight="1">
      <c r="H276" s="16"/>
    </row>
    <row r="277" ht="15.75" customHeight="1">
      <c r="H277" s="16"/>
    </row>
    <row r="278" ht="15.75" customHeight="1">
      <c r="H278" s="16"/>
    </row>
    <row r="279" ht="15.75" customHeight="1">
      <c r="H279" s="16"/>
    </row>
    <row r="280" ht="15.75" customHeight="1">
      <c r="H280" s="16"/>
    </row>
    <row r="281" ht="15.75" customHeight="1">
      <c r="H281" s="16"/>
    </row>
    <row r="282" ht="15.75" customHeight="1">
      <c r="H282" s="16"/>
    </row>
    <row r="283" ht="15.75" customHeight="1">
      <c r="H283" s="16"/>
    </row>
    <row r="284" ht="15.75" customHeight="1">
      <c r="H284" s="16"/>
    </row>
    <row r="285" ht="15.75" customHeight="1">
      <c r="H285" s="16"/>
    </row>
    <row r="286" ht="15.75" customHeight="1">
      <c r="H286" s="16"/>
    </row>
    <row r="287" ht="15.75" customHeight="1">
      <c r="H287" s="16"/>
    </row>
    <row r="288" ht="15.75" customHeight="1">
      <c r="H288" s="16"/>
    </row>
    <row r="289" ht="15.75" customHeight="1">
      <c r="H289" s="16"/>
    </row>
    <row r="290" ht="15.75" customHeight="1">
      <c r="H290" s="16"/>
    </row>
    <row r="291" ht="15.75" customHeight="1">
      <c r="H291" s="16"/>
    </row>
    <row r="292" ht="15.75" customHeight="1">
      <c r="H292" s="16"/>
    </row>
    <row r="293" ht="15.75" customHeight="1">
      <c r="H293" s="16"/>
    </row>
    <row r="294" ht="15.75" customHeight="1">
      <c r="H294" s="16"/>
    </row>
    <row r="295" ht="15.75" customHeight="1">
      <c r="H295" s="16"/>
    </row>
    <row r="296" ht="15.75" customHeight="1">
      <c r="H296" s="16"/>
    </row>
    <row r="297" ht="15.75" customHeight="1">
      <c r="H297" s="16"/>
    </row>
    <row r="298" ht="15.75" customHeight="1">
      <c r="H298" s="16"/>
    </row>
    <row r="299" ht="15.75" customHeight="1">
      <c r="H299" s="16"/>
    </row>
    <row r="300" ht="15.75" customHeight="1">
      <c r="H300" s="16"/>
    </row>
    <row r="301" ht="15.75" customHeight="1">
      <c r="H301" s="16"/>
    </row>
    <row r="302" ht="15.75" customHeight="1">
      <c r="H302" s="16"/>
    </row>
    <row r="303" ht="15.75" customHeight="1">
      <c r="H303" s="16"/>
    </row>
    <row r="304" ht="15.75" customHeight="1">
      <c r="H304" s="16"/>
    </row>
    <row r="305" ht="15.75" customHeight="1">
      <c r="H305" s="16"/>
    </row>
    <row r="306" ht="15.75" customHeight="1">
      <c r="H306" s="16"/>
    </row>
    <row r="307" ht="15.75" customHeight="1">
      <c r="H307" s="16"/>
    </row>
    <row r="308" ht="15.75" customHeight="1">
      <c r="H308" s="16"/>
    </row>
    <row r="309" ht="15.75" customHeight="1">
      <c r="H309" s="16"/>
    </row>
    <row r="310" ht="15.75" customHeight="1">
      <c r="H310" s="16"/>
    </row>
    <row r="311" ht="15.75" customHeight="1">
      <c r="H311" s="16"/>
    </row>
    <row r="312" ht="15.75" customHeight="1">
      <c r="H312" s="16"/>
    </row>
    <row r="313" ht="15.75" customHeight="1">
      <c r="H313" s="16"/>
    </row>
    <row r="314" ht="15.75" customHeight="1">
      <c r="H314" s="16"/>
    </row>
    <row r="315" ht="15.75" customHeight="1">
      <c r="H315" s="16"/>
    </row>
    <row r="316" ht="15.75" customHeight="1">
      <c r="H316" s="16"/>
    </row>
    <row r="317" ht="15.75" customHeight="1">
      <c r="H317" s="16"/>
    </row>
    <row r="318" ht="15.75" customHeight="1">
      <c r="H318" s="16"/>
    </row>
    <row r="319" ht="15.75" customHeight="1">
      <c r="H319" s="16"/>
    </row>
    <row r="320" ht="15.75" customHeight="1">
      <c r="H320" s="16"/>
    </row>
    <row r="321" ht="15.75" customHeight="1">
      <c r="H321" s="16"/>
    </row>
    <row r="322" ht="15.75" customHeight="1">
      <c r="H322" s="16"/>
    </row>
    <row r="323" ht="15.75" customHeight="1">
      <c r="H323" s="16"/>
    </row>
    <row r="324" ht="15.75" customHeight="1">
      <c r="H324" s="16"/>
    </row>
    <row r="325" ht="15.75" customHeight="1">
      <c r="H325" s="16"/>
    </row>
    <row r="326" ht="15.75" customHeight="1">
      <c r="H326" s="16"/>
    </row>
    <row r="327" ht="15.75" customHeight="1">
      <c r="H327" s="16"/>
    </row>
    <row r="328" ht="15.75" customHeight="1">
      <c r="H328" s="16"/>
    </row>
    <row r="329" ht="15.75" customHeight="1">
      <c r="H329" s="16"/>
    </row>
    <row r="330" ht="15.75" customHeight="1">
      <c r="H330" s="16"/>
    </row>
    <row r="331" ht="15.75" customHeight="1">
      <c r="H331" s="16"/>
    </row>
    <row r="332" ht="15.75" customHeight="1">
      <c r="H332" s="16"/>
    </row>
    <row r="333" ht="15.75" customHeight="1">
      <c r="H333" s="16"/>
    </row>
    <row r="334" ht="15.75" customHeight="1">
      <c r="H334" s="16"/>
    </row>
    <row r="335" ht="15.75" customHeight="1">
      <c r="H335" s="16"/>
    </row>
    <row r="336" ht="15.75" customHeight="1">
      <c r="H336" s="16"/>
    </row>
    <row r="337" ht="15.75" customHeight="1">
      <c r="H337" s="16"/>
    </row>
    <row r="338" ht="15.75" customHeight="1">
      <c r="H338" s="16"/>
    </row>
    <row r="339" ht="15.75" customHeight="1">
      <c r="H339" s="16"/>
    </row>
    <row r="340" ht="15.75" customHeight="1">
      <c r="H340" s="16"/>
    </row>
    <row r="341" ht="15.75" customHeight="1">
      <c r="H341" s="16"/>
    </row>
    <row r="342" ht="15.75" customHeight="1">
      <c r="H342" s="16"/>
    </row>
    <row r="343" ht="15.75" customHeight="1">
      <c r="H343" s="16"/>
    </row>
    <row r="344" ht="15.75" customHeight="1">
      <c r="H344" s="16"/>
    </row>
    <row r="345" ht="15.75" customHeight="1">
      <c r="H345" s="16"/>
    </row>
    <row r="346" ht="15.75" customHeight="1">
      <c r="H346" s="16"/>
    </row>
    <row r="347" ht="15.75" customHeight="1">
      <c r="H347" s="16"/>
    </row>
    <row r="348" ht="15.75" customHeight="1">
      <c r="H348" s="16"/>
    </row>
    <row r="349" ht="15.75" customHeight="1">
      <c r="H349" s="16"/>
    </row>
    <row r="350" ht="15.75" customHeight="1">
      <c r="H350" s="16"/>
    </row>
    <row r="351" ht="15.75" customHeight="1">
      <c r="H351" s="16"/>
    </row>
    <row r="352" ht="15.75" customHeight="1">
      <c r="H352" s="16"/>
    </row>
    <row r="353" ht="15.75" customHeight="1">
      <c r="H353" s="16"/>
    </row>
    <row r="354" ht="15.75" customHeight="1">
      <c r="H354" s="16"/>
    </row>
    <row r="355" ht="15.75" customHeight="1">
      <c r="H355" s="16"/>
    </row>
    <row r="356" ht="15.75" customHeight="1">
      <c r="H356" s="16"/>
    </row>
    <row r="357" ht="15.75" customHeight="1">
      <c r="H357" s="16"/>
    </row>
    <row r="358" ht="15.75" customHeight="1">
      <c r="H358" s="16"/>
    </row>
    <row r="359" ht="15.75" customHeight="1">
      <c r="H359" s="16"/>
    </row>
    <row r="360" ht="15.75" customHeight="1">
      <c r="H360" s="16"/>
    </row>
    <row r="361" ht="15.75" customHeight="1">
      <c r="H361" s="16"/>
    </row>
    <row r="362" ht="15.75" customHeight="1">
      <c r="H362" s="16"/>
    </row>
    <row r="363" ht="15.75" customHeight="1">
      <c r="H363" s="16"/>
    </row>
    <row r="364" ht="15.75" customHeight="1">
      <c r="H364" s="16"/>
    </row>
    <row r="365" ht="15.75" customHeight="1">
      <c r="H365" s="16"/>
    </row>
    <row r="366" ht="15.75" customHeight="1">
      <c r="H366" s="16"/>
    </row>
    <row r="367" ht="15.75" customHeight="1">
      <c r="H367" s="16"/>
    </row>
    <row r="368" ht="15.75" customHeight="1">
      <c r="H368" s="16"/>
    </row>
    <row r="369" ht="15.75" customHeight="1">
      <c r="H369" s="16"/>
    </row>
    <row r="370" ht="15.75" customHeight="1">
      <c r="H370" s="16"/>
    </row>
    <row r="371" ht="15.75" customHeight="1">
      <c r="H371" s="16"/>
    </row>
    <row r="372" ht="15.75" customHeight="1">
      <c r="H372" s="16"/>
    </row>
    <row r="373" ht="15.75" customHeight="1">
      <c r="H373" s="16"/>
    </row>
    <row r="374" ht="15.75" customHeight="1">
      <c r="H374" s="16"/>
    </row>
    <row r="375" ht="15.75" customHeight="1">
      <c r="H375" s="16"/>
    </row>
    <row r="376" ht="15.75" customHeight="1">
      <c r="H376" s="16"/>
    </row>
    <row r="377" ht="15.75" customHeight="1">
      <c r="H377" s="16"/>
    </row>
    <row r="378" ht="15.75" customHeight="1">
      <c r="H378" s="16"/>
    </row>
    <row r="379" ht="15.75" customHeight="1">
      <c r="H379" s="16"/>
    </row>
    <row r="380" ht="15.75" customHeight="1">
      <c r="H380" s="16"/>
    </row>
    <row r="381" ht="15.75" customHeight="1">
      <c r="H381" s="16"/>
    </row>
    <row r="382" ht="15.75" customHeight="1">
      <c r="H382" s="16"/>
    </row>
    <row r="383" ht="15.75" customHeight="1">
      <c r="H383" s="16"/>
    </row>
    <row r="384" ht="15.75" customHeight="1">
      <c r="H384" s="16"/>
    </row>
    <row r="385" ht="15.75" customHeight="1">
      <c r="H385" s="16"/>
    </row>
    <row r="386" ht="15.75" customHeight="1">
      <c r="H386" s="16"/>
    </row>
    <row r="387" ht="15.75" customHeight="1">
      <c r="H387" s="16"/>
    </row>
    <row r="388" ht="15.75" customHeight="1">
      <c r="H388" s="16"/>
    </row>
    <row r="389" ht="15.75" customHeight="1">
      <c r="H389" s="16"/>
    </row>
    <row r="390" ht="15.75" customHeight="1">
      <c r="H390" s="16"/>
    </row>
    <row r="391" ht="15.75" customHeight="1">
      <c r="H391" s="16"/>
    </row>
    <row r="392" ht="15.75" customHeight="1">
      <c r="H392" s="16"/>
    </row>
    <row r="393" ht="15.75" customHeight="1">
      <c r="H393" s="16"/>
    </row>
    <row r="394" ht="15.75" customHeight="1">
      <c r="H394" s="16"/>
    </row>
    <row r="395" ht="15.75" customHeight="1">
      <c r="H395" s="16"/>
    </row>
    <row r="396" ht="15.75" customHeight="1">
      <c r="H396" s="16"/>
    </row>
    <row r="397" ht="15.75" customHeight="1">
      <c r="H397" s="16"/>
    </row>
    <row r="398" ht="15.75" customHeight="1">
      <c r="H398" s="16"/>
    </row>
    <row r="399" ht="15.75" customHeight="1">
      <c r="H399" s="16"/>
    </row>
    <row r="400" ht="15.75" customHeight="1">
      <c r="H400" s="16"/>
    </row>
    <row r="401" ht="15.75" customHeight="1">
      <c r="H401" s="16"/>
    </row>
    <row r="402" ht="15.75" customHeight="1">
      <c r="H402" s="16"/>
    </row>
    <row r="403" ht="15.75" customHeight="1">
      <c r="H403" s="16"/>
    </row>
    <row r="404" ht="15.75" customHeight="1">
      <c r="H404" s="16"/>
    </row>
    <row r="405" ht="15.75" customHeight="1">
      <c r="H405" s="16"/>
    </row>
    <row r="406" ht="15.75" customHeight="1">
      <c r="H406" s="16"/>
    </row>
    <row r="407" ht="15.75" customHeight="1">
      <c r="H407" s="16"/>
    </row>
    <row r="408" ht="15.75" customHeight="1">
      <c r="H408" s="16"/>
    </row>
    <row r="409" ht="15.75" customHeight="1">
      <c r="H409" s="16"/>
    </row>
    <row r="410" ht="15.75" customHeight="1">
      <c r="H410" s="16"/>
    </row>
    <row r="411" ht="15.75" customHeight="1">
      <c r="H411" s="16"/>
    </row>
    <row r="412" ht="15.75" customHeight="1">
      <c r="H412" s="16"/>
    </row>
    <row r="413" ht="15.75" customHeight="1">
      <c r="H413" s="16"/>
    </row>
    <row r="414" ht="15.75" customHeight="1">
      <c r="H414" s="16"/>
    </row>
    <row r="415" ht="15.75" customHeight="1">
      <c r="H415" s="16"/>
    </row>
    <row r="416" ht="15.75" customHeight="1">
      <c r="H416" s="16"/>
    </row>
    <row r="417" ht="15.75" customHeight="1">
      <c r="H417" s="16"/>
    </row>
    <row r="418" ht="15.75" customHeight="1">
      <c r="H418" s="16"/>
    </row>
    <row r="419" ht="15.75" customHeight="1">
      <c r="H419" s="16"/>
    </row>
    <row r="420" ht="15.75" customHeight="1">
      <c r="H420" s="16"/>
    </row>
    <row r="421" ht="15.75" customHeight="1">
      <c r="H421" s="16"/>
    </row>
    <row r="422" ht="15.75" customHeight="1">
      <c r="H422" s="16"/>
    </row>
    <row r="423" ht="15.75" customHeight="1">
      <c r="H423" s="16"/>
    </row>
    <row r="424" ht="15.75" customHeight="1">
      <c r="H424" s="16"/>
    </row>
    <row r="425" ht="15.75" customHeight="1">
      <c r="H425" s="16"/>
    </row>
    <row r="426" ht="15.75" customHeight="1">
      <c r="H426" s="16"/>
    </row>
    <row r="427" ht="15.75" customHeight="1">
      <c r="H427" s="16"/>
    </row>
    <row r="428" ht="15.75" customHeight="1">
      <c r="H428" s="16"/>
    </row>
    <row r="429" ht="15.75" customHeight="1">
      <c r="H429" s="16"/>
    </row>
    <row r="430" ht="15.75" customHeight="1">
      <c r="H430" s="16"/>
    </row>
    <row r="431" ht="15.75" customHeight="1">
      <c r="H431" s="16"/>
    </row>
    <row r="432" ht="15.75" customHeight="1">
      <c r="H432" s="16"/>
    </row>
    <row r="433" ht="15.75" customHeight="1">
      <c r="H433" s="16"/>
    </row>
    <row r="434" ht="15.75" customHeight="1">
      <c r="H434" s="16"/>
    </row>
    <row r="435" ht="15.75" customHeight="1">
      <c r="H435" s="16"/>
    </row>
    <row r="436" ht="15.75" customHeight="1">
      <c r="H436" s="16"/>
    </row>
    <row r="437" ht="15.75" customHeight="1">
      <c r="H437" s="16"/>
    </row>
    <row r="438" ht="15.75" customHeight="1">
      <c r="H438" s="16"/>
    </row>
    <row r="439" ht="15.75" customHeight="1">
      <c r="H439" s="16"/>
    </row>
    <row r="440" ht="15.75" customHeight="1">
      <c r="H440" s="16"/>
    </row>
    <row r="441" ht="15.75" customHeight="1">
      <c r="H441" s="16"/>
    </row>
    <row r="442" ht="15.75" customHeight="1">
      <c r="H442" s="16"/>
    </row>
    <row r="443" ht="15.75" customHeight="1">
      <c r="H443" s="16"/>
    </row>
    <row r="444" ht="15.75" customHeight="1">
      <c r="H444" s="16"/>
    </row>
    <row r="445" ht="15.75" customHeight="1">
      <c r="H445" s="16"/>
    </row>
    <row r="446" ht="15.75" customHeight="1">
      <c r="H446" s="16"/>
    </row>
    <row r="447" ht="15.75" customHeight="1">
      <c r="H447" s="16"/>
    </row>
    <row r="448" ht="15.75" customHeight="1">
      <c r="H448" s="16"/>
    </row>
    <row r="449" ht="15.75" customHeight="1">
      <c r="H449" s="16"/>
    </row>
    <row r="450" ht="15.75" customHeight="1">
      <c r="H450" s="16"/>
    </row>
    <row r="451" ht="15.75" customHeight="1">
      <c r="H451" s="16"/>
    </row>
    <row r="452" ht="15.75" customHeight="1">
      <c r="H452" s="16"/>
    </row>
    <row r="453" ht="15.75" customHeight="1">
      <c r="H453" s="16"/>
    </row>
    <row r="454" ht="15.75" customHeight="1">
      <c r="H454" s="16"/>
    </row>
    <row r="455" ht="15.75" customHeight="1">
      <c r="H455" s="16"/>
    </row>
    <row r="456" ht="15.75" customHeight="1">
      <c r="H456" s="16"/>
    </row>
    <row r="457" ht="15.75" customHeight="1">
      <c r="H457" s="16"/>
    </row>
    <row r="458" ht="15.75" customHeight="1">
      <c r="H458" s="16"/>
    </row>
    <row r="459" ht="15.75" customHeight="1">
      <c r="H459" s="16"/>
    </row>
    <row r="460" ht="15.75" customHeight="1">
      <c r="H460" s="16"/>
    </row>
    <row r="461" ht="15.75" customHeight="1">
      <c r="H461" s="16"/>
    </row>
    <row r="462" ht="15.75" customHeight="1">
      <c r="H462" s="16"/>
    </row>
    <row r="463" ht="15.75" customHeight="1">
      <c r="H463" s="16"/>
    </row>
    <row r="464" ht="15.75" customHeight="1">
      <c r="H464" s="16"/>
    </row>
    <row r="465" ht="15.75" customHeight="1">
      <c r="H465" s="16"/>
    </row>
    <row r="466" ht="15.75" customHeight="1">
      <c r="H466" s="16"/>
    </row>
    <row r="467" ht="15.75" customHeight="1">
      <c r="H467" s="16"/>
    </row>
    <row r="468" ht="15.75" customHeight="1">
      <c r="H468" s="16"/>
    </row>
    <row r="469" ht="15.75" customHeight="1">
      <c r="H469" s="16"/>
    </row>
    <row r="470" ht="15.75" customHeight="1">
      <c r="H470" s="16"/>
    </row>
    <row r="471" ht="15.75" customHeight="1">
      <c r="H471" s="16"/>
    </row>
    <row r="472" ht="15.75" customHeight="1">
      <c r="H472" s="16"/>
    </row>
    <row r="473" ht="15.75" customHeight="1">
      <c r="H473" s="16"/>
    </row>
    <row r="474" ht="15.75" customHeight="1">
      <c r="H474" s="16"/>
    </row>
    <row r="475" ht="15.75" customHeight="1">
      <c r="H475" s="16"/>
    </row>
    <row r="476" ht="15.75" customHeight="1">
      <c r="H476" s="16"/>
    </row>
    <row r="477" ht="15.75" customHeight="1">
      <c r="H477" s="16"/>
    </row>
    <row r="478" ht="15.75" customHeight="1">
      <c r="H478" s="16"/>
    </row>
    <row r="479" ht="15.75" customHeight="1">
      <c r="H479" s="16"/>
    </row>
    <row r="480" ht="15.75" customHeight="1">
      <c r="H480" s="16"/>
    </row>
    <row r="481" ht="15.75" customHeight="1">
      <c r="H481" s="16"/>
    </row>
    <row r="482" ht="15.75" customHeight="1">
      <c r="H482" s="16"/>
    </row>
    <row r="483" ht="15.75" customHeight="1">
      <c r="H483" s="16"/>
    </row>
    <row r="484" ht="15.75" customHeight="1">
      <c r="H484" s="16"/>
    </row>
    <row r="485" ht="15.75" customHeight="1">
      <c r="H485" s="16"/>
    </row>
    <row r="486" ht="15.75" customHeight="1">
      <c r="H486" s="16"/>
    </row>
    <row r="487" ht="15.75" customHeight="1">
      <c r="H487" s="16"/>
    </row>
    <row r="488" ht="15.75" customHeight="1">
      <c r="H488" s="16"/>
    </row>
    <row r="489" ht="15.75" customHeight="1">
      <c r="H489" s="16"/>
    </row>
    <row r="490" ht="15.75" customHeight="1">
      <c r="H490" s="16"/>
    </row>
    <row r="491" ht="15.75" customHeight="1">
      <c r="H491" s="16"/>
    </row>
    <row r="492" ht="15.75" customHeight="1">
      <c r="H492" s="16"/>
    </row>
    <row r="493" ht="15.75" customHeight="1">
      <c r="H493" s="16"/>
    </row>
    <row r="494" ht="15.75" customHeight="1">
      <c r="H494" s="16"/>
    </row>
    <row r="495" ht="15.75" customHeight="1">
      <c r="H495" s="16"/>
    </row>
    <row r="496" ht="15.75" customHeight="1">
      <c r="H496" s="16"/>
    </row>
    <row r="497" ht="15.75" customHeight="1">
      <c r="H497" s="16"/>
    </row>
    <row r="498" ht="15.75" customHeight="1">
      <c r="H498" s="16"/>
    </row>
    <row r="499" ht="15.75" customHeight="1">
      <c r="H499" s="16"/>
    </row>
    <row r="500" ht="15.75" customHeight="1">
      <c r="H500" s="16"/>
    </row>
    <row r="501" ht="15.75" customHeight="1">
      <c r="H501" s="16"/>
    </row>
    <row r="502" ht="15.75" customHeight="1">
      <c r="H502" s="16"/>
    </row>
    <row r="503" ht="15.75" customHeight="1">
      <c r="H503" s="16"/>
    </row>
    <row r="504" ht="15.75" customHeight="1">
      <c r="H504" s="16"/>
    </row>
    <row r="505" ht="15.75" customHeight="1">
      <c r="H505" s="16"/>
    </row>
    <row r="506" ht="15.75" customHeight="1">
      <c r="H506" s="16"/>
    </row>
    <row r="507" ht="15.75" customHeight="1">
      <c r="H507" s="16"/>
    </row>
    <row r="508" ht="15.75" customHeight="1">
      <c r="H508" s="16"/>
    </row>
    <row r="509" ht="15.75" customHeight="1">
      <c r="H509" s="16"/>
    </row>
    <row r="510" ht="15.75" customHeight="1">
      <c r="H510" s="16"/>
    </row>
    <row r="511" ht="15.75" customHeight="1">
      <c r="H511" s="16"/>
    </row>
    <row r="512" ht="15.75" customHeight="1">
      <c r="H512" s="16"/>
    </row>
    <row r="513" ht="15.75" customHeight="1">
      <c r="H513" s="16"/>
    </row>
    <row r="514" ht="15.75" customHeight="1">
      <c r="H514" s="16"/>
    </row>
    <row r="515" ht="15.75" customHeight="1">
      <c r="H515" s="16"/>
    </row>
    <row r="516" ht="15.75" customHeight="1">
      <c r="H516" s="16"/>
    </row>
    <row r="517" ht="15.75" customHeight="1">
      <c r="H517" s="16"/>
    </row>
    <row r="518" ht="15.75" customHeight="1">
      <c r="H518" s="16"/>
    </row>
    <row r="519" ht="15.75" customHeight="1">
      <c r="H519" s="16"/>
    </row>
    <row r="520" ht="15.75" customHeight="1">
      <c r="H520" s="16"/>
    </row>
    <row r="521" ht="15.75" customHeight="1">
      <c r="H521" s="16"/>
    </row>
    <row r="522" ht="15.75" customHeight="1">
      <c r="H522" s="16"/>
    </row>
    <row r="523" ht="15.75" customHeight="1">
      <c r="H523" s="16"/>
    </row>
    <row r="524" ht="15.75" customHeight="1">
      <c r="H524" s="16"/>
    </row>
    <row r="525" ht="15.75" customHeight="1">
      <c r="H525" s="16"/>
    </row>
    <row r="526" ht="15.75" customHeight="1">
      <c r="H526" s="16"/>
    </row>
    <row r="527" ht="15.75" customHeight="1">
      <c r="H527" s="16"/>
    </row>
    <row r="528" ht="15.75" customHeight="1">
      <c r="H528" s="16"/>
    </row>
    <row r="529" ht="15.75" customHeight="1">
      <c r="H529" s="16"/>
    </row>
    <row r="530" ht="15.75" customHeight="1">
      <c r="H530" s="16"/>
    </row>
    <row r="531" ht="15.75" customHeight="1">
      <c r="H531" s="16"/>
    </row>
    <row r="532" ht="15.75" customHeight="1">
      <c r="H532" s="16"/>
    </row>
    <row r="533" ht="15.75" customHeight="1">
      <c r="H533" s="16"/>
    </row>
    <row r="534" ht="15.75" customHeight="1">
      <c r="H534" s="16"/>
    </row>
    <row r="535" ht="15.75" customHeight="1">
      <c r="H535" s="16"/>
    </row>
    <row r="536" ht="15.75" customHeight="1">
      <c r="H536" s="16"/>
    </row>
    <row r="537" ht="15.75" customHeight="1">
      <c r="H537" s="16"/>
    </row>
    <row r="538" ht="15.75" customHeight="1">
      <c r="H538" s="16"/>
    </row>
    <row r="539" ht="15.75" customHeight="1">
      <c r="H539" s="16"/>
    </row>
    <row r="540" ht="15.75" customHeight="1">
      <c r="H540" s="16"/>
    </row>
    <row r="541" ht="15.75" customHeight="1">
      <c r="H541" s="16"/>
    </row>
    <row r="542" ht="15.75" customHeight="1">
      <c r="H542" s="16"/>
    </row>
    <row r="543" ht="15.75" customHeight="1">
      <c r="H543" s="16"/>
    </row>
    <row r="544" ht="15.75" customHeight="1">
      <c r="H544" s="16"/>
    </row>
    <row r="545" ht="15.75" customHeight="1">
      <c r="H545" s="16"/>
    </row>
    <row r="546" ht="15.75" customHeight="1">
      <c r="H546" s="16"/>
    </row>
    <row r="547" ht="15.75" customHeight="1">
      <c r="H547" s="16"/>
    </row>
    <row r="548" ht="15.75" customHeight="1">
      <c r="H548" s="16"/>
    </row>
    <row r="549" ht="15.75" customHeight="1">
      <c r="H549" s="16"/>
    </row>
    <row r="550" ht="15.75" customHeight="1">
      <c r="H550" s="16"/>
    </row>
    <row r="551" ht="15.75" customHeight="1">
      <c r="H551" s="16"/>
    </row>
    <row r="552" ht="15.75" customHeight="1">
      <c r="H552" s="16"/>
    </row>
    <row r="553" ht="15.75" customHeight="1">
      <c r="H553" s="16"/>
    </row>
    <row r="554" ht="15.75" customHeight="1">
      <c r="H554" s="16"/>
    </row>
    <row r="555" ht="15.75" customHeight="1">
      <c r="H555" s="16"/>
    </row>
    <row r="556" ht="15.75" customHeight="1">
      <c r="H556" s="16"/>
    </row>
    <row r="557" ht="15.75" customHeight="1">
      <c r="H557" s="16"/>
    </row>
    <row r="558" ht="15.75" customHeight="1">
      <c r="H558" s="16"/>
    </row>
    <row r="559" ht="15.75" customHeight="1">
      <c r="H559" s="16"/>
    </row>
    <row r="560" ht="15.75" customHeight="1">
      <c r="H560" s="16"/>
    </row>
    <row r="561" ht="15.75" customHeight="1">
      <c r="H561" s="16"/>
    </row>
    <row r="562" ht="15.75" customHeight="1">
      <c r="H562" s="16"/>
    </row>
    <row r="563" ht="15.75" customHeight="1">
      <c r="H563" s="16"/>
    </row>
    <row r="564" ht="15.75" customHeight="1">
      <c r="H564" s="16"/>
    </row>
    <row r="565" ht="15.75" customHeight="1">
      <c r="H565" s="16"/>
    </row>
    <row r="566" ht="15.75" customHeight="1">
      <c r="H566" s="16"/>
    </row>
    <row r="567" ht="15.75" customHeight="1">
      <c r="H567" s="16"/>
    </row>
    <row r="568" ht="15.75" customHeight="1">
      <c r="H568" s="16"/>
    </row>
    <row r="569" ht="15.75" customHeight="1">
      <c r="H569" s="16"/>
    </row>
    <row r="570" ht="15.75" customHeight="1">
      <c r="H570" s="16"/>
    </row>
    <row r="571" ht="15.75" customHeight="1">
      <c r="H571" s="16"/>
    </row>
    <row r="572" ht="15.75" customHeight="1">
      <c r="H572" s="16"/>
    </row>
    <row r="573" ht="15.75" customHeight="1">
      <c r="H573" s="16"/>
    </row>
    <row r="574" ht="15.75" customHeight="1">
      <c r="H574" s="16"/>
    </row>
    <row r="575" ht="15.75" customHeight="1">
      <c r="H575" s="16"/>
    </row>
    <row r="576" ht="15.75" customHeight="1">
      <c r="H576" s="16"/>
    </row>
    <row r="577" ht="15.75" customHeight="1">
      <c r="H577" s="16"/>
    </row>
    <row r="578" ht="15.75" customHeight="1">
      <c r="H578" s="16"/>
    </row>
    <row r="579" ht="15.75" customHeight="1">
      <c r="H579" s="16"/>
    </row>
    <row r="580" ht="15.75" customHeight="1">
      <c r="H580" s="16"/>
    </row>
    <row r="581" ht="15.75" customHeight="1">
      <c r="H581" s="16"/>
    </row>
    <row r="582" ht="15.75" customHeight="1">
      <c r="H582" s="16"/>
    </row>
    <row r="583" ht="15.75" customHeight="1">
      <c r="H583" s="16"/>
    </row>
    <row r="584" ht="15.75" customHeight="1">
      <c r="H584" s="16"/>
    </row>
    <row r="585" ht="15.75" customHeight="1">
      <c r="H585" s="16"/>
    </row>
    <row r="586" ht="15.75" customHeight="1">
      <c r="H586" s="16"/>
    </row>
    <row r="587" ht="15.75" customHeight="1">
      <c r="H587" s="16"/>
    </row>
    <row r="588" ht="15.75" customHeight="1">
      <c r="H588" s="16"/>
    </row>
    <row r="589" ht="15.75" customHeight="1">
      <c r="H589" s="16"/>
    </row>
    <row r="590" ht="15.75" customHeight="1">
      <c r="H590" s="16"/>
    </row>
    <row r="591" ht="15.75" customHeight="1">
      <c r="H591" s="16"/>
    </row>
    <row r="592" ht="15.75" customHeight="1">
      <c r="H592" s="16"/>
    </row>
    <row r="593" ht="15.75" customHeight="1">
      <c r="H593" s="16"/>
    </row>
    <row r="594" ht="15.75" customHeight="1">
      <c r="H594" s="16"/>
    </row>
    <row r="595" ht="15.75" customHeight="1">
      <c r="H595" s="16"/>
    </row>
    <row r="596" ht="15.75" customHeight="1">
      <c r="H596" s="16"/>
    </row>
    <row r="597" ht="15.75" customHeight="1">
      <c r="H597" s="16"/>
    </row>
    <row r="598" ht="15.75" customHeight="1">
      <c r="H598" s="16"/>
    </row>
    <row r="599" ht="15.75" customHeight="1">
      <c r="H599" s="16"/>
    </row>
    <row r="600" ht="15.75" customHeight="1">
      <c r="H600" s="16"/>
    </row>
    <row r="601" ht="15.75" customHeight="1">
      <c r="H601" s="16"/>
    </row>
    <row r="602" ht="15.75" customHeight="1">
      <c r="H602" s="16"/>
    </row>
    <row r="603" ht="15.75" customHeight="1">
      <c r="H603" s="16"/>
    </row>
    <row r="604" ht="15.75" customHeight="1">
      <c r="H604" s="16"/>
    </row>
    <row r="605" ht="15.75" customHeight="1">
      <c r="H605" s="16"/>
    </row>
    <row r="606" ht="15.75" customHeight="1">
      <c r="H606" s="16"/>
    </row>
    <row r="607" ht="15.75" customHeight="1">
      <c r="H607" s="16"/>
    </row>
    <row r="608" ht="15.75" customHeight="1">
      <c r="H608" s="16"/>
    </row>
    <row r="609" ht="15.75" customHeight="1">
      <c r="H609" s="16"/>
    </row>
    <row r="610" ht="15.75" customHeight="1">
      <c r="H610" s="16"/>
    </row>
    <row r="611" ht="15.75" customHeight="1">
      <c r="H611" s="16"/>
    </row>
    <row r="612" ht="15.75" customHeight="1">
      <c r="H612" s="16"/>
    </row>
    <row r="613" ht="15.75" customHeight="1">
      <c r="H613" s="16"/>
    </row>
    <row r="614" ht="15.75" customHeight="1">
      <c r="H614" s="16"/>
    </row>
    <row r="615" ht="15.75" customHeight="1">
      <c r="H615" s="16"/>
    </row>
    <row r="616" ht="15.75" customHeight="1">
      <c r="H616" s="16"/>
    </row>
    <row r="617" ht="15.75" customHeight="1">
      <c r="H617" s="16"/>
    </row>
    <row r="618" ht="15.75" customHeight="1">
      <c r="H618" s="16"/>
    </row>
    <row r="619" ht="15.75" customHeight="1">
      <c r="H619" s="16"/>
    </row>
    <row r="620" ht="15.75" customHeight="1">
      <c r="H620" s="16"/>
    </row>
    <row r="621" ht="15.75" customHeight="1">
      <c r="H621" s="16"/>
    </row>
    <row r="622" ht="15.75" customHeight="1">
      <c r="H622" s="16"/>
    </row>
    <row r="623" ht="15.75" customHeight="1">
      <c r="H623" s="16"/>
    </row>
    <row r="624" ht="15.75" customHeight="1">
      <c r="H624" s="16"/>
    </row>
    <row r="625" ht="15.75" customHeight="1">
      <c r="H625" s="16"/>
    </row>
    <row r="626" ht="15.75" customHeight="1">
      <c r="H626" s="16"/>
    </row>
    <row r="627" ht="15.75" customHeight="1">
      <c r="H627" s="16"/>
    </row>
    <row r="628" ht="15.75" customHeight="1">
      <c r="H628" s="16"/>
    </row>
    <row r="629" ht="15.75" customHeight="1">
      <c r="H629" s="16"/>
    </row>
    <row r="630" ht="15.75" customHeight="1">
      <c r="H630" s="16"/>
    </row>
    <row r="631" ht="15.75" customHeight="1">
      <c r="H631" s="16"/>
    </row>
    <row r="632" ht="15.75" customHeight="1">
      <c r="H632" s="16"/>
    </row>
    <row r="633" ht="15.75" customHeight="1">
      <c r="H633" s="16"/>
    </row>
    <row r="634" ht="15.75" customHeight="1">
      <c r="H634" s="16"/>
    </row>
    <row r="635" ht="15.75" customHeight="1">
      <c r="H635" s="16"/>
    </row>
    <row r="636" ht="15.75" customHeight="1">
      <c r="H636" s="16"/>
    </row>
    <row r="637" ht="15.75" customHeight="1">
      <c r="H637" s="16"/>
    </row>
    <row r="638" ht="15.75" customHeight="1">
      <c r="H638" s="16"/>
    </row>
    <row r="639" ht="15.75" customHeight="1">
      <c r="H639" s="16"/>
    </row>
    <row r="640" ht="15.75" customHeight="1">
      <c r="H640" s="16"/>
    </row>
    <row r="641" ht="15.75" customHeight="1">
      <c r="H641" s="16"/>
    </row>
    <row r="642" ht="15.75" customHeight="1">
      <c r="H642" s="16"/>
    </row>
    <row r="643" ht="15.75" customHeight="1">
      <c r="H643" s="16"/>
    </row>
    <row r="644" ht="15.75" customHeight="1">
      <c r="H644" s="16"/>
    </row>
    <row r="645" ht="15.75" customHeight="1">
      <c r="H645" s="16"/>
    </row>
    <row r="646" ht="15.75" customHeight="1">
      <c r="H646" s="16"/>
    </row>
    <row r="647" ht="15.75" customHeight="1">
      <c r="H647" s="16"/>
    </row>
    <row r="648" ht="15.75" customHeight="1">
      <c r="H648" s="16"/>
    </row>
    <row r="649" ht="15.75" customHeight="1">
      <c r="H649" s="16"/>
    </row>
    <row r="650" ht="15.75" customHeight="1">
      <c r="H650" s="16"/>
    </row>
    <row r="651" ht="15.75" customHeight="1">
      <c r="H651" s="16"/>
    </row>
    <row r="652" ht="15.75" customHeight="1">
      <c r="H652" s="16"/>
    </row>
    <row r="653" ht="15.75" customHeight="1">
      <c r="H653" s="16"/>
    </row>
    <row r="654" ht="15.75" customHeight="1">
      <c r="H654" s="16"/>
    </row>
    <row r="655" ht="15.75" customHeight="1">
      <c r="H655" s="16"/>
    </row>
    <row r="656" ht="15.75" customHeight="1">
      <c r="H656" s="16"/>
    </row>
    <row r="657" ht="15.75" customHeight="1">
      <c r="H657" s="16"/>
    </row>
    <row r="658" ht="15.75" customHeight="1">
      <c r="H658" s="16"/>
    </row>
    <row r="659" ht="15.75" customHeight="1">
      <c r="H659" s="16"/>
    </row>
    <row r="660" ht="15.75" customHeight="1">
      <c r="H660" s="16"/>
    </row>
    <row r="661" ht="15.75" customHeight="1">
      <c r="H661" s="16"/>
    </row>
    <row r="662" ht="15.75" customHeight="1">
      <c r="H662" s="16"/>
    </row>
    <row r="663" ht="15.75" customHeight="1">
      <c r="H663" s="16"/>
    </row>
    <row r="664" ht="15.75" customHeight="1">
      <c r="H664" s="16"/>
    </row>
    <row r="665" ht="15.75" customHeight="1">
      <c r="H665" s="16"/>
    </row>
    <row r="666" ht="15.75" customHeight="1">
      <c r="H666" s="16"/>
    </row>
    <row r="667" ht="15.75" customHeight="1">
      <c r="H667" s="16"/>
    </row>
    <row r="668" ht="15.75" customHeight="1">
      <c r="H668" s="16"/>
    </row>
    <row r="669" ht="15.75" customHeight="1">
      <c r="H669" s="16"/>
    </row>
    <row r="670" ht="15.75" customHeight="1">
      <c r="H670" s="16"/>
    </row>
    <row r="671" ht="15.75" customHeight="1">
      <c r="H671" s="16"/>
    </row>
    <row r="672" ht="15.75" customHeight="1">
      <c r="H672" s="16"/>
    </row>
    <row r="673" ht="15.75" customHeight="1">
      <c r="H673" s="16"/>
    </row>
    <row r="674" ht="15.75" customHeight="1">
      <c r="H674" s="16"/>
    </row>
    <row r="675" ht="15.75" customHeight="1">
      <c r="H675" s="16"/>
    </row>
    <row r="676" ht="15.75" customHeight="1">
      <c r="H676" s="16"/>
    </row>
    <row r="677" ht="15.75" customHeight="1">
      <c r="H677" s="16"/>
    </row>
    <row r="678" ht="15.75" customHeight="1">
      <c r="H678" s="16"/>
    </row>
    <row r="679" ht="15.75" customHeight="1">
      <c r="H679" s="16"/>
    </row>
    <row r="680" ht="15.75" customHeight="1">
      <c r="H680" s="16"/>
    </row>
    <row r="681" ht="15.75" customHeight="1">
      <c r="H681" s="16"/>
    </row>
    <row r="682" ht="15.75" customHeight="1">
      <c r="H682" s="16"/>
    </row>
    <row r="683" ht="15.75" customHeight="1">
      <c r="H683" s="16"/>
    </row>
    <row r="684" ht="15.75" customHeight="1">
      <c r="H684" s="16"/>
    </row>
    <row r="685" ht="15.75" customHeight="1">
      <c r="H685" s="16"/>
    </row>
    <row r="686" ht="15.75" customHeight="1">
      <c r="H686" s="16"/>
    </row>
    <row r="687" ht="15.75" customHeight="1">
      <c r="H687" s="16"/>
    </row>
    <row r="688" ht="15.75" customHeight="1">
      <c r="H688" s="16"/>
    </row>
    <row r="689" ht="15.75" customHeight="1">
      <c r="H689" s="16"/>
    </row>
    <row r="690" ht="15.75" customHeight="1">
      <c r="H690" s="16"/>
    </row>
    <row r="691" ht="15.75" customHeight="1">
      <c r="H691" s="16"/>
    </row>
    <row r="692" ht="15.75" customHeight="1">
      <c r="H692" s="16"/>
    </row>
    <row r="693" ht="15.75" customHeight="1">
      <c r="H693" s="16"/>
    </row>
    <row r="694" ht="15.75" customHeight="1">
      <c r="H694" s="16"/>
    </row>
    <row r="695" ht="15.75" customHeight="1">
      <c r="H695" s="16"/>
    </row>
    <row r="696" ht="15.75" customHeight="1">
      <c r="H696" s="16"/>
    </row>
    <row r="697" ht="15.75" customHeight="1">
      <c r="H697" s="16"/>
    </row>
    <row r="698" ht="15.75" customHeight="1">
      <c r="H698" s="16"/>
    </row>
    <row r="699" ht="15.75" customHeight="1">
      <c r="H699" s="16"/>
    </row>
    <row r="700" ht="15.75" customHeight="1">
      <c r="H700" s="16"/>
    </row>
    <row r="701" ht="15.75" customHeight="1">
      <c r="H701" s="16"/>
    </row>
    <row r="702" ht="15.75" customHeight="1">
      <c r="H702" s="16"/>
    </row>
    <row r="703" ht="15.75" customHeight="1">
      <c r="H703" s="16"/>
    </row>
    <row r="704" ht="15.75" customHeight="1">
      <c r="H704" s="16"/>
    </row>
    <row r="705" ht="15.75" customHeight="1">
      <c r="H705" s="16"/>
    </row>
    <row r="706" ht="15.75" customHeight="1">
      <c r="H706" s="16"/>
    </row>
    <row r="707" ht="15.75" customHeight="1">
      <c r="H707" s="16"/>
    </row>
    <row r="708" ht="15.75" customHeight="1">
      <c r="H708" s="16"/>
    </row>
    <row r="709" ht="15.75" customHeight="1">
      <c r="H709" s="16"/>
    </row>
    <row r="710" ht="15.75" customHeight="1">
      <c r="H710" s="16"/>
    </row>
    <row r="711" ht="15.75" customHeight="1">
      <c r="H711" s="16"/>
    </row>
    <row r="712" ht="15.75" customHeight="1">
      <c r="H712" s="16"/>
    </row>
    <row r="713" ht="15.75" customHeight="1">
      <c r="H713" s="16"/>
    </row>
    <row r="714" ht="15.75" customHeight="1">
      <c r="H714" s="16"/>
    </row>
    <row r="715" ht="15.75" customHeight="1">
      <c r="H715" s="16"/>
    </row>
    <row r="716" ht="15.75" customHeight="1">
      <c r="H716" s="16"/>
    </row>
    <row r="717" ht="15.75" customHeight="1">
      <c r="H717" s="16"/>
    </row>
    <row r="718" ht="15.75" customHeight="1">
      <c r="H718" s="16"/>
    </row>
    <row r="719" ht="15.75" customHeight="1">
      <c r="H719" s="16"/>
    </row>
    <row r="720" ht="15.75" customHeight="1">
      <c r="H720" s="16"/>
    </row>
    <row r="721" ht="15.75" customHeight="1">
      <c r="H721" s="16"/>
    </row>
    <row r="722" ht="15.75" customHeight="1">
      <c r="H722" s="16"/>
    </row>
    <row r="723" ht="15.75" customHeight="1">
      <c r="H723" s="16"/>
    </row>
    <row r="724" ht="15.75" customHeight="1">
      <c r="H724" s="16"/>
    </row>
    <row r="725" ht="15.75" customHeight="1">
      <c r="H725" s="16"/>
    </row>
    <row r="726" ht="15.75" customHeight="1">
      <c r="H726" s="16"/>
    </row>
    <row r="727" ht="15.75" customHeight="1">
      <c r="H727" s="16"/>
    </row>
    <row r="728" ht="15.75" customHeight="1">
      <c r="H728" s="16"/>
    </row>
    <row r="729" ht="15.75" customHeight="1">
      <c r="H729" s="16"/>
    </row>
    <row r="730" ht="15.75" customHeight="1">
      <c r="H730" s="16"/>
    </row>
    <row r="731" ht="15.75" customHeight="1">
      <c r="H731" s="16"/>
    </row>
    <row r="732" ht="15.75" customHeight="1">
      <c r="H732" s="16"/>
    </row>
    <row r="733" ht="15.75" customHeight="1">
      <c r="H733" s="16"/>
    </row>
    <row r="734" ht="15.75" customHeight="1">
      <c r="H734" s="16"/>
    </row>
    <row r="735" ht="15.75" customHeight="1">
      <c r="H735" s="16"/>
    </row>
    <row r="736" ht="15.75" customHeight="1">
      <c r="H736" s="16"/>
    </row>
    <row r="737" ht="15.75" customHeight="1">
      <c r="H737" s="16"/>
    </row>
    <row r="738" ht="15.75" customHeight="1">
      <c r="H738" s="16"/>
    </row>
    <row r="739" ht="15.75" customHeight="1">
      <c r="H739" s="16"/>
    </row>
    <row r="740" ht="15.75" customHeight="1">
      <c r="H740" s="16"/>
    </row>
    <row r="741" ht="15.75" customHeight="1">
      <c r="H741" s="16"/>
    </row>
    <row r="742" ht="15.75" customHeight="1">
      <c r="H742" s="16"/>
    </row>
    <row r="743" ht="15.75" customHeight="1">
      <c r="H743" s="16"/>
    </row>
    <row r="744" ht="15.75" customHeight="1">
      <c r="H744" s="16"/>
    </row>
    <row r="745" ht="15.75" customHeight="1">
      <c r="H745" s="16"/>
    </row>
    <row r="746" ht="15.75" customHeight="1">
      <c r="H746" s="16"/>
    </row>
    <row r="747" ht="15.75" customHeight="1">
      <c r="H747" s="16"/>
    </row>
    <row r="748" ht="15.75" customHeight="1">
      <c r="H748" s="16"/>
    </row>
    <row r="749" ht="15.75" customHeight="1">
      <c r="H749" s="16"/>
    </row>
    <row r="750" ht="15.75" customHeight="1">
      <c r="H750" s="16"/>
    </row>
    <row r="751" ht="15.75" customHeight="1">
      <c r="H751" s="16"/>
    </row>
    <row r="752" ht="15.75" customHeight="1">
      <c r="H752" s="16"/>
    </row>
    <row r="753" ht="15.75" customHeight="1">
      <c r="H753" s="16"/>
    </row>
    <row r="754" ht="15.75" customHeight="1">
      <c r="H754" s="16"/>
    </row>
    <row r="755" ht="15.75" customHeight="1">
      <c r="H755" s="16"/>
    </row>
    <row r="756" ht="15.75" customHeight="1">
      <c r="H756" s="16"/>
    </row>
    <row r="757" ht="15.75" customHeight="1">
      <c r="H757" s="16"/>
    </row>
    <row r="758" ht="15.75" customHeight="1">
      <c r="H758" s="16"/>
    </row>
    <row r="759" ht="15.75" customHeight="1">
      <c r="H759" s="16"/>
    </row>
    <row r="760" ht="15.75" customHeight="1">
      <c r="H760" s="16"/>
    </row>
    <row r="761" ht="15.75" customHeight="1">
      <c r="H761" s="16"/>
    </row>
    <row r="762" ht="15.75" customHeight="1">
      <c r="H762" s="16"/>
    </row>
    <row r="763" ht="15.75" customHeight="1">
      <c r="H763" s="16"/>
    </row>
    <row r="764" ht="15.75" customHeight="1">
      <c r="H764" s="16"/>
    </row>
    <row r="765" ht="15.75" customHeight="1">
      <c r="H765" s="16"/>
    </row>
    <row r="766" ht="15.75" customHeight="1">
      <c r="H766" s="16"/>
    </row>
    <row r="767" ht="15.75" customHeight="1">
      <c r="H767" s="16"/>
    </row>
    <row r="768" ht="15.75" customHeight="1">
      <c r="H768" s="16"/>
    </row>
    <row r="769" ht="15.75" customHeight="1">
      <c r="H769" s="16"/>
    </row>
    <row r="770" ht="15.75" customHeight="1">
      <c r="H770" s="16"/>
    </row>
    <row r="771" ht="15.75" customHeight="1">
      <c r="H771" s="16"/>
    </row>
    <row r="772" ht="15.75" customHeight="1">
      <c r="H772" s="16"/>
    </row>
    <row r="773" ht="15.75" customHeight="1">
      <c r="H773" s="16"/>
    </row>
    <row r="774" ht="15.75" customHeight="1">
      <c r="H774" s="16"/>
    </row>
    <row r="775" ht="15.75" customHeight="1">
      <c r="H775" s="16"/>
    </row>
    <row r="776" ht="15.75" customHeight="1">
      <c r="H776" s="16"/>
    </row>
    <row r="777" ht="15.75" customHeight="1">
      <c r="H777" s="16"/>
    </row>
    <row r="778" ht="15.75" customHeight="1">
      <c r="H778" s="16"/>
    </row>
    <row r="779" ht="15.75" customHeight="1">
      <c r="H779" s="16"/>
    </row>
    <row r="780" ht="15.75" customHeight="1">
      <c r="H780" s="16"/>
    </row>
    <row r="781" ht="15.75" customHeight="1">
      <c r="H781" s="16"/>
    </row>
    <row r="782" ht="15.75" customHeight="1">
      <c r="H782" s="16"/>
    </row>
    <row r="783" ht="15.75" customHeight="1">
      <c r="H783" s="16"/>
    </row>
    <row r="784" ht="15.75" customHeight="1">
      <c r="H784" s="16"/>
    </row>
    <row r="785" ht="15.75" customHeight="1">
      <c r="H785" s="16"/>
    </row>
    <row r="786" ht="15.75" customHeight="1">
      <c r="H786" s="16"/>
    </row>
    <row r="787" ht="15.75" customHeight="1">
      <c r="H787" s="16"/>
    </row>
    <row r="788" ht="15.75" customHeight="1">
      <c r="H788" s="16"/>
    </row>
    <row r="789" ht="15.75" customHeight="1">
      <c r="H789" s="16"/>
    </row>
    <row r="790" ht="15.75" customHeight="1">
      <c r="H790" s="16"/>
    </row>
    <row r="791" ht="15.75" customHeight="1">
      <c r="H791" s="16"/>
    </row>
    <row r="792" ht="15.75" customHeight="1">
      <c r="H792" s="16"/>
    </row>
    <row r="793" ht="15.75" customHeight="1">
      <c r="H793" s="16"/>
    </row>
    <row r="794" ht="15.75" customHeight="1">
      <c r="H794" s="16"/>
    </row>
    <row r="795" ht="15.75" customHeight="1">
      <c r="H795" s="16"/>
    </row>
    <row r="796" ht="15.75" customHeight="1">
      <c r="H796" s="16"/>
    </row>
    <row r="797" ht="15.75" customHeight="1">
      <c r="H797" s="16"/>
    </row>
    <row r="798" ht="15.75" customHeight="1">
      <c r="H798" s="16"/>
    </row>
    <row r="799" ht="15.75" customHeight="1">
      <c r="H799" s="16"/>
    </row>
    <row r="800" ht="15.75" customHeight="1">
      <c r="H800" s="16"/>
    </row>
    <row r="801" ht="15.75" customHeight="1">
      <c r="H801" s="16"/>
    </row>
    <row r="802" ht="15.75" customHeight="1">
      <c r="H802" s="16"/>
    </row>
    <row r="803" ht="15.75" customHeight="1">
      <c r="H803" s="16"/>
    </row>
    <row r="804" ht="15.75" customHeight="1">
      <c r="H804" s="16"/>
    </row>
    <row r="805" ht="15.75" customHeight="1">
      <c r="H805" s="16"/>
    </row>
    <row r="806" ht="15.75" customHeight="1">
      <c r="H806" s="16"/>
    </row>
    <row r="807" ht="15.75" customHeight="1">
      <c r="H807" s="16"/>
    </row>
    <row r="808" ht="15.75" customHeight="1">
      <c r="H808" s="16"/>
    </row>
    <row r="809" ht="15.75" customHeight="1">
      <c r="H809" s="16"/>
    </row>
    <row r="810" ht="15.75" customHeight="1">
      <c r="H810" s="16"/>
    </row>
    <row r="811" ht="15.75" customHeight="1">
      <c r="H811" s="16"/>
    </row>
    <row r="812" ht="15.75" customHeight="1">
      <c r="H812" s="16"/>
    </row>
    <row r="813" ht="15.75" customHeight="1">
      <c r="H813" s="16"/>
    </row>
    <row r="814" ht="15.75" customHeight="1">
      <c r="H814" s="16"/>
    </row>
    <row r="815" ht="15.75" customHeight="1">
      <c r="H815" s="16"/>
    </row>
    <row r="816" ht="15.75" customHeight="1">
      <c r="H816" s="16"/>
    </row>
    <row r="817" ht="15.75" customHeight="1">
      <c r="H817" s="16"/>
    </row>
    <row r="818" ht="15.75" customHeight="1">
      <c r="H818" s="16"/>
    </row>
    <row r="819" ht="15.75" customHeight="1">
      <c r="H819" s="16"/>
    </row>
    <row r="820" ht="15.75" customHeight="1">
      <c r="H820" s="16"/>
    </row>
    <row r="821" ht="15.75" customHeight="1">
      <c r="H821" s="16"/>
    </row>
    <row r="822" ht="15.75" customHeight="1">
      <c r="H822" s="16"/>
    </row>
    <row r="823" ht="15.75" customHeight="1">
      <c r="H823" s="16"/>
    </row>
    <row r="824" ht="15.75" customHeight="1">
      <c r="H824" s="16"/>
    </row>
    <row r="825" ht="15.75" customHeight="1">
      <c r="H825" s="16"/>
    </row>
    <row r="826" ht="15.75" customHeight="1">
      <c r="H826" s="16"/>
    </row>
    <row r="827" ht="15.75" customHeight="1">
      <c r="H827" s="16"/>
    </row>
    <row r="828" ht="15.75" customHeight="1">
      <c r="H828" s="16"/>
    </row>
    <row r="829" ht="15.75" customHeight="1">
      <c r="H829" s="16"/>
    </row>
    <row r="830" ht="15.75" customHeight="1">
      <c r="H830" s="16"/>
    </row>
    <row r="831" ht="15.75" customHeight="1">
      <c r="H831" s="16"/>
    </row>
    <row r="832" ht="15.75" customHeight="1">
      <c r="H832" s="16"/>
    </row>
    <row r="833" ht="15.75" customHeight="1">
      <c r="H833" s="16"/>
    </row>
    <row r="834" ht="15.75" customHeight="1">
      <c r="H834" s="16"/>
    </row>
    <row r="835" ht="15.75" customHeight="1">
      <c r="H835" s="16"/>
    </row>
    <row r="836" ht="15.75" customHeight="1">
      <c r="H836" s="16"/>
    </row>
    <row r="837" ht="15.75" customHeight="1">
      <c r="H837" s="16"/>
    </row>
    <row r="838" ht="15.75" customHeight="1">
      <c r="H838" s="16"/>
    </row>
    <row r="839" ht="15.75" customHeight="1">
      <c r="H839" s="16"/>
    </row>
    <row r="840" ht="15.75" customHeight="1">
      <c r="H840" s="16"/>
    </row>
    <row r="841" ht="15.75" customHeight="1">
      <c r="H841" s="16"/>
    </row>
    <row r="842" ht="15.75" customHeight="1">
      <c r="H842" s="16"/>
    </row>
    <row r="843" ht="15.75" customHeight="1">
      <c r="H843" s="16"/>
    </row>
    <row r="844" ht="15.75" customHeight="1">
      <c r="H844" s="16"/>
    </row>
    <row r="845" ht="15.75" customHeight="1">
      <c r="H845" s="16"/>
    </row>
    <row r="846" ht="15.75" customHeight="1">
      <c r="H846" s="16"/>
    </row>
    <row r="847" ht="15.75" customHeight="1">
      <c r="H847" s="16"/>
    </row>
    <row r="848" ht="15.75" customHeight="1">
      <c r="H848" s="16"/>
    </row>
    <row r="849" ht="15.75" customHeight="1">
      <c r="H849" s="16"/>
    </row>
    <row r="850" ht="15.75" customHeight="1">
      <c r="H850" s="16"/>
    </row>
    <row r="851" ht="15.75" customHeight="1">
      <c r="H851" s="16"/>
    </row>
    <row r="852" ht="15.75" customHeight="1">
      <c r="H852" s="16"/>
    </row>
    <row r="853" ht="15.75" customHeight="1">
      <c r="H853" s="16"/>
    </row>
    <row r="854" ht="15.75" customHeight="1">
      <c r="H854" s="16"/>
    </row>
    <row r="855" ht="15.75" customHeight="1">
      <c r="H855" s="16"/>
    </row>
    <row r="856" ht="15.75" customHeight="1">
      <c r="H856" s="16"/>
    </row>
    <row r="857" ht="15.75" customHeight="1">
      <c r="H857" s="16"/>
    </row>
    <row r="858" ht="15.75" customHeight="1">
      <c r="H858" s="16"/>
    </row>
    <row r="859" ht="15.75" customHeight="1">
      <c r="H859" s="16"/>
    </row>
    <row r="860" ht="15.75" customHeight="1">
      <c r="H860" s="16"/>
    </row>
    <row r="861" ht="15.75" customHeight="1">
      <c r="H861" s="16"/>
    </row>
    <row r="862" ht="15.75" customHeight="1">
      <c r="H862" s="16"/>
    </row>
    <row r="863" ht="15.75" customHeight="1">
      <c r="H863" s="16"/>
    </row>
    <row r="864" ht="15.75" customHeight="1">
      <c r="H864" s="16"/>
    </row>
    <row r="865" ht="15.75" customHeight="1">
      <c r="H865" s="16"/>
    </row>
    <row r="866" ht="15.75" customHeight="1">
      <c r="H866" s="16"/>
    </row>
    <row r="867" ht="15.75" customHeight="1">
      <c r="H867" s="16"/>
    </row>
    <row r="868" ht="15.75" customHeight="1">
      <c r="H868" s="16"/>
    </row>
    <row r="869" ht="15.75" customHeight="1">
      <c r="H869" s="16"/>
    </row>
    <row r="870" ht="15.75" customHeight="1">
      <c r="H870" s="16"/>
    </row>
    <row r="871" ht="15.75" customHeight="1">
      <c r="H871" s="16"/>
    </row>
    <row r="872" ht="15.75" customHeight="1">
      <c r="H872" s="16"/>
    </row>
    <row r="873" ht="15.75" customHeight="1">
      <c r="H873" s="16"/>
    </row>
    <row r="874" ht="15.75" customHeight="1">
      <c r="H874" s="16"/>
    </row>
    <row r="875" ht="15.75" customHeight="1">
      <c r="H875" s="16"/>
    </row>
    <row r="876" ht="15.75" customHeight="1">
      <c r="H876" s="16"/>
    </row>
    <row r="877" ht="15.75" customHeight="1">
      <c r="H877" s="16"/>
    </row>
    <row r="878" ht="15.75" customHeight="1">
      <c r="H878" s="16"/>
    </row>
    <row r="879" ht="15.75" customHeight="1">
      <c r="H879" s="16"/>
    </row>
    <row r="880" ht="15.75" customHeight="1">
      <c r="H880" s="16"/>
    </row>
    <row r="881" ht="15.75" customHeight="1">
      <c r="H881" s="16"/>
    </row>
    <row r="882" ht="15.75" customHeight="1">
      <c r="H882" s="16"/>
    </row>
    <row r="883" ht="15.75" customHeight="1">
      <c r="H883" s="16"/>
    </row>
    <row r="884" ht="15.75" customHeight="1">
      <c r="H884" s="16"/>
    </row>
    <row r="885" ht="15.75" customHeight="1">
      <c r="H885" s="16"/>
    </row>
    <row r="886" ht="15.75" customHeight="1">
      <c r="H886" s="16"/>
    </row>
    <row r="887" ht="15.75" customHeight="1">
      <c r="H887" s="16"/>
    </row>
    <row r="888" ht="15.75" customHeight="1">
      <c r="H888" s="16"/>
    </row>
    <row r="889" ht="15.75" customHeight="1">
      <c r="H889" s="16"/>
    </row>
    <row r="890" ht="15.75" customHeight="1">
      <c r="H890" s="16"/>
    </row>
    <row r="891" ht="15.75" customHeight="1">
      <c r="H891" s="16"/>
    </row>
    <row r="892" ht="15.75" customHeight="1">
      <c r="H892" s="16"/>
    </row>
    <row r="893" ht="15.75" customHeight="1">
      <c r="H893" s="16"/>
    </row>
    <row r="894" ht="15.75" customHeight="1">
      <c r="H894" s="16"/>
    </row>
    <row r="895" ht="15.75" customHeight="1">
      <c r="H895" s="16"/>
    </row>
    <row r="896" ht="15.75" customHeight="1">
      <c r="H896" s="16"/>
    </row>
    <row r="897" ht="15.75" customHeight="1">
      <c r="H897" s="16"/>
    </row>
    <row r="898" ht="15.75" customHeight="1">
      <c r="H898" s="16"/>
    </row>
    <row r="899" ht="15.75" customHeight="1">
      <c r="H899" s="16"/>
    </row>
    <row r="900" ht="15.75" customHeight="1">
      <c r="H900" s="16"/>
    </row>
    <row r="901" ht="15.75" customHeight="1">
      <c r="H901" s="16"/>
    </row>
    <row r="902" ht="15.75" customHeight="1">
      <c r="H902" s="16"/>
    </row>
    <row r="903" ht="15.75" customHeight="1">
      <c r="H903" s="16"/>
    </row>
    <row r="904" ht="15.75" customHeight="1">
      <c r="H904" s="16"/>
    </row>
    <row r="905" ht="15.75" customHeight="1">
      <c r="H905" s="16"/>
    </row>
    <row r="906" ht="15.75" customHeight="1">
      <c r="H906" s="16"/>
    </row>
    <row r="907" ht="15.75" customHeight="1">
      <c r="H907" s="16"/>
    </row>
    <row r="908" ht="15.75" customHeight="1">
      <c r="H908" s="16"/>
    </row>
    <row r="909" ht="15.75" customHeight="1">
      <c r="H909" s="16"/>
    </row>
    <row r="910" ht="15.75" customHeight="1">
      <c r="H910" s="16"/>
    </row>
    <row r="911" ht="15.75" customHeight="1">
      <c r="H911" s="16"/>
    </row>
    <row r="912" ht="15.75" customHeight="1">
      <c r="H912" s="16"/>
    </row>
    <row r="913" ht="15.75" customHeight="1">
      <c r="H913" s="16"/>
    </row>
    <row r="914" ht="15.75" customHeight="1">
      <c r="H914" s="16"/>
    </row>
    <row r="915" ht="15.75" customHeight="1">
      <c r="H915" s="16"/>
    </row>
    <row r="916" ht="15.75" customHeight="1">
      <c r="H916" s="16"/>
    </row>
    <row r="917" ht="15.75" customHeight="1">
      <c r="H917" s="16"/>
    </row>
    <row r="918" ht="15.75" customHeight="1">
      <c r="H918" s="16"/>
    </row>
    <row r="919" ht="15.75" customHeight="1">
      <c r="H919" s="16"/>
    </row>
    <row r="920" ht="15.75" customHeight="1">
      <c r="H920" s="16"/>
    </row>
    <row r="921" ht="15.75" customHeight="1">
      <c r="H921" s="16"/>
    </row>
    <row r="922" ht="15.75" customHeight="1">
      <c r="H922" s="16"/>
    </row>
    <row r="923" ht="15.75" customHeight="1">
      <c r="H923" s="16"/>
    </row>
    <row r="924" ht="15.75" customHeight="1">
      <c r="H924" s="16"/>
    </row>
    <row r="925" ht="15.75" customHeight="1">
      <c r="H925" s="191"/>
    </row>
  </sheetData>
  <sheetProtection/>
  <mergeCells count="16">
    <mergeCell ref="B23:C23"/>
    <mergeCell ref="B24:C24"/>
    <mergeCell ref="B25:C25"/>
    <mergeCell ref="B26:C26"/>
    <mergeCell ref="B6:B21"/>
    <mergeCell ref="C6:C9"/>
    <mergeCell ref="C10:C12"/>
    <mergeCell ref="C13:C20"/>
    <mergeCell ref="C21:D21"/>
    <mergeCell ref="B22:C22"/>
    <mergeCell ref="B1:G1"/>
    <mergeCell ref="B2:G2"/>
    <mergeCell ref="B3:C3"/>
    <mergeCell ref="D3:G3"/>
    <mergeCell ref="B4:G4"/>
    <mergeCell ref="B5:D5"/>
  </mergeCells>
  <printOptions/>
  <pageMargins left="0.65" right="0.58" top="0.8267716535433072" bottom="0.82" header="0.5118110236220472" footer="0.5118110236220472"/>
  <pageSetup horizontalDpi="300" verticalDpi="3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zoomScalePageLayoutView="0" workbookViewId="0" topLeftCell="A1">
      <selection activeCell="A1" sqref="A1:M1"/>
    </sheetView>
  </sheetViews>
  <sheetFormatPr defaultColWidth="7.99609375" defaultRowHeight="27.75" customHeight="1"/>
  <cols>
    <col min="1" max="1" width="14.5546875" style="148" customWidth="1"/>
    <col min="2" max="2" width="6.99609375" style="148" customWidth="1"/>
    <col min="3" max="3" width="4.4453125" style="162" customWidth="1"/>
    <col min="4" max="4" width="5.6640625" style="163" bestFit="1" customWidth="1"/>
    <col min="5" max="5" width="10.10546875" style="148" customWidth="1"/>
    <col min="6" max="6" width="11.10546875" style="148" customWidth="1"/>
    <col min="7" max="7" width="10.6640625" style="148" customWidth="1"/>
    <col min="8" max="8" width="10.88671875" style="148" customWidth="1"/>
    <col min="9" max="10" width="8.21484375" style="148" customWidth="1"/>
    <col min="11" max="11" width="10.5546875" style="148" customWidth="1"/>
    <col min="12" max="12" width="10.88671875" style="148" customWidth="1"/>
    <col min="13" max="13" width="7.5546875" style="148" customWidth="1"/>
    <col min="14" max="14" width="4.6640625" style="148" customWidth="1"/>
    <col min="15" max="15" width="10.5546875" style="148" bestFit="1" customWidth="1"/>
    <col min="16" max="16384" width="7.99609375" style="148" customWidth="1"/>
  </cols>
  <sheetData>
    <row r="1" spans="1:14" ht="56.25" customHeight="1">
      <c r="A1" s="263" t="s">
        <v>153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147"/>
    </row>
    <row r="2" spans="1:14" ht="27.75" customHeight="1">
      <c r="A2" s="264" t="s">
        <v>258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6"/>
      <c r="N2" s="149"/>
    </row>
    <row r="3" spans="1:14" s="151" customFormat="1" ht="27" customHeight="1">
      <c r="A3" s="267" t="s">
        <v>135</v>
      </c>
      <c r="B3" s="269" t="s">
        <v>136</v>
      </c>
      <c r="C3" s="271" t="s">
        <v>137</v>
      </c>
      <c r="D3" s="273" t="s">
        <v>138</v>
      </c>
      <c r="E3" s="267" t="s">
        <v>139</v>
      </c>
      <c r="F3" s="271"/>
      <c r="G3" s="267" t="s">
        <v>140</v>
      </c>
      <c r="H3" s="271"/>
      <c r="I3" s="275" t="s">
        <v>141</v>
      </c>
      <c r="J3" s="276"/>
      <c r="K3" s="275" t="s">
        <v>142</v>
      </c>
      <c r="L3" s="276"/>
      <c r="M3" s="269" t="s">
        <v>143</v>
      </c>
      <c r="N3" s="150"/>
    </row>
    <row r="4" spans="1:14" s="151" customFormat="1" ht="27" customHeight="1">
      <c r="A4" s="268"/>
      <c r="B4" s="270"/>
      <c r="C4" s="272"/>
      <c r="D4" s="274"/>
      <c r="E4" s="152" t="s">
        <v>144</v>
      </c>
      <c r="F4" s="152" t="s">
        <v>145</v>
      </c>
      <c r="G4" s="152" t="s">
        <v>144</v>
      </c>
      <c r="H4" s="152" t="s">
        <v>145</v>
      </c>
      <c r="I4" s="152" t="s">
        <v>144</v>
      </c>
      <c r="J4" s="152" t="s">
        <v>145</v>
      </c>
      <c r="K4" s="152" t="s">
        <v>144</v>
      </c>
      <c r="L4" s="152" t="s">
        <v>145</v>
      </c>
      <c r="M4" s="272"/>
      <c r="N4" s="150"/>
    </row>
    <row r="5" spans="1:14" s="151" customFormat="1" ht="27" customHeight="1">
      <c r="A5" s="277" t="s">
        <v>259</v>
      </c>
      <c r="B5" s="278"/>
      <c r="C5" s="152" t="s">
        <v>146</v>
      </c>
      <c r="D5" s="152">
        <v>1</v>
      </c>
      <c r="E5" s="153">
        <f>세부내역서!F12</f>
        <v>6544563.35</v>
      </c>
      <c r="F5" s="153">
        <f>D5*E5</f>
        <v>6544563.35</v>
      </c>
      <c r="G5" s="153">
        <f>세부내역서!H12</f>
        <v>568819.56</v>
      </c>
      <c r="H5" s="153">
        <f>D5*G5</f>
        <v>568819.56</v>
      </c>
      <c r="I5" s="153"/>
      <c r="J5" s="153"/>
      <c r="K5" s="153">
        <f>E5+G5+I5</f>
        <v>7113382.91</v>
      </c>
      <c r="L5" s="153">
        <f>D5*K5</f>
        <v>7113382.91</v>
      </c>
      <c r="M5" s="154"/>
      <c r="N5" s="155"/>
    </row>
    <row r="6" spans="1:14" s="151" customFormat="1" ht="27" customHeight="1">
      <c r="A6" s="279"/>
      <c r="B6" s="280"/>
      <c r="C6" s="152"/>
      <c r="D6" s="152"/>
      <c r="E6" s="153"/>
      <c r="F6" s="153"/>
      <c r="G6" s="153"/>
      <c r="H6" s="153"/>
      <c r="I6" s="153"/>
      <c r="J6" s="153"/>
      <c r="K6" s="153"/>
      <c r="L6" s="153"/>
      <c r="M6" s="154"/>
      <c r="N6" s="155"/>
    </row>
    <row r="7" spans="1:14" s="151" customFormat="1" ht="27" customHeight="1">
      <c r="A7" s="279"/>
      <c r="B7" s="280"/>
      <c r="C7" s="152"/>
      <c r="D7" s="152"/>
      <c r="E7" s="153"/>
      <c r="F7" s="153"/>
      <c r="G7" s="153"/>
      <c r="H7" s="153"/>
      <c r="I7" s="153"/>
      <c r="J7" s="153"/>
      <c r="K7" s="153"/>
      <c r="L7" s="153"/>
      <c r="M7" s="154"/>
      <c r="N7" s="155"/>
    </row>
    <row r="8" spans="1:14" s="151" customFormat="1" ht="27" customHeight="1">
      <c r="A8" s="279"/>
      <c r="B8" s="280"/>
      <c r="C8" s="152"/>
      <c r="D8" s="152"/>
      <c r="E8" s="153"/>
      <c r="F8" s="153"/>
      <c r="G8" s="153"/>
      <c r="H8" s="153"/>
      <c r="I8" s="153"/>
      <c r="J8" s="153"/>
      <c r="K8" s="153"/>
      <c r="L8" s="153"/>
      <c r="M8" s="154"/>
      <c r="N8" s="155"/>
    </row>
    <row r="9" spans="1:14" s="151" customFormat="1" ht="27" customHeight="1">
      <c r="A9" s="275" t="s">
        <v>147</v>
      </c>
      <c r="B9" s="276"/>
      <c r="C9" s="152"/>
      <c r="D9" s="152"/>
      <c r="E9" s="153"/>
      <c r="F9" s="153">
        <f>SUM(F5:F8)</f>
        <v>6544563.35</v>
      </c>
      <c r="G9" s="153"/>
      <c r="H9" s="153">
        <f>SUM(H5:H8)</f>
        <v>568819.56</v>
      </c>
      <c r="I9" s="153"/>
      <c r="J9" s="153">
        <f>SUM(J5:J8)</f>
        <v>0</v>
      </c>
      <c r="K9" s="153"/>
      <c r="L9" s="153">
        <f>F9+H9+J9</f>
        <v>7113382.91</v>
      </c>
      <c r="M9" s="154"/>
      <c r="N9" s="155"/>
    </row>
    <row r="10" spans="1:14" s="151" customFormat="1" ht="27" customHeight="1">
      <c r="A10" s="275"/>
      <c r="B10" s="276"/>
      <c r="C10" s="152"/>
      <c r="D10" s="152"/>
      <c r="E10" s="153"/>
      <c r="F10" s="153"/>
      <c r="G10" s="153"/>
      <c r="H10" s="153"/>
      <c r="I10" s="153"/>
      <c r="J10" s="153"/>
      <c r="K10" s="153"/>
      <c r="L10" s="153"/>
      <c r="M10" s="154"/>
      <c r="N10" s="155"/>
    </row>
    <row r="11" spans="1:14" s="151" customFormat="1" ht="27" customHeight="1">
      <c r="A11" s="275"/>
      <c r="B11" s="276"/>
      <c r="C11" s="152"/>
      <c r="D11" s="156"/>
      <c r="E11" s="153"/>
      <c r="F11" s="153"/>
      <c r="G11" s="153"/>
      <c r="H11" s="153"/>
      <c r="I11" s="153"/>
      <c r="J11" s="153"/>
      <c r="K11" s="153"/>
      <c r="L11" s="153"/>
      <c r="M11" s="154"/>
      <c r="N11" s="155"/>
    </row>
    <row r="12" spans="1:14" s="151" customFormat="1" ht="27" customHeight="1">
      <c r="A12" s="275"/>
      <c r="B12" s="276"/>
      <c r="C12" s="152"/>
      <c r="D12" s="152"/>
      <c r="E12" s="153"/>
      <c r="F12" s="153"/>
      <c r="G12" s="153"/>
      <c r="H12" s="153"/>
      <c r="I12" s="153"/>
      <c r="J12" s="153"/>
      <c r="K12" s="153"/>
      <c r="L12" s="153"/>
      <c r="M12" s="192"/>
      <c r="N12" s="155"/>
    </row>
    <row r="13" spans="1:14" s="151" customFormat="1" ht="27" customHeight="1">
      <c r="A13" s="281"/>
      <c r="B13" s="282"/>
      <c r="C13" s="152"/>
      <c r="D13" s="152"/>
      <c r="E13" s="157"/>
      <c r="F13" s="157"/>
      <c r="G13" s="157"/>
      <c r="H13" s="157"/>
      <c r="I13" s="157"/>
      <c r="J13" s="157"/>
      <c r="K13" s="157"/>
      <c r="L13" s="157"/>
      <c r="M13" s="154"/>
      <c r="N13" s="155"/>
    </row>
    <row r="14" spans="1:14" s="151" customFormat="1" ht="27" customHeight="1">
      <c r="A14" s="281"/>
      <c r="B14" s="282"/>
      <c r="C14" s="152"/>
      <c r="D14" s="152"/>
      <c r="E14" s="154"/>
      <c r="F14" s="154"/>
      <c r="G14" s="154"/>
      <c r="H14" s="154"/>
      <c r="I14" s="154"/>
      <c r="J14" s="154"/>
      <c r="K14" s="154"/>
      <c r="L14" s="154"/>
      <c r="M14" s="154"/>
      <c r="N14" s="155"/>
    </row>
    <row r="15" spans="1:14" s="151" customFormat="1" ht="27" customHeight="1">
      <c r="A15" s="281"/>
      <c r="B15" s="282"/>
      <c r="C15" s="152"/>
      <c r="D15" s="156"/>
      <c r="E15" s="154"/>
      <c r="F15" s="154"/>
      <c r="G15" s="154"/>
      <c r="H15" s="154"/>
      <c r="I15" s="154"/>
      <c r="J15" s="154"/>
      <c r="K15" s="154"/>
      <c r="L15" s="154"/>
      <c r="M15" s="154"/>
      <c r="N15" s="155"/>
    </row>
    <row r="16" spans="1:14" s="151" customFormat="1" ht="27" customHeight="1">
      <c r="A16" s="281"/>
      <c r="B16" s="282"/>
      <c r="C16" s="152" t="s">
        <v>148</v>
      </c>
      <c r="D16" s="156" t="s">
        <v>148</v>
      </c>
      <c r="E16" s="154"/>
      <c r="F16" s="154"/>
      <c r="G16" s="154"/>
      <c r="H16" s="154"/>
      <c r="I16" s="154"/>
      <c r="J16" s="154" t="s">
        <v>148</v>
      </c>
      <c r="K16" s="154"/>
      <c r="L16" s="154" t="s">
        <v>148</v>
      </c>
      <c r="M16" s="154"/>
      <c r="N16" s="155"/>
    </row>
    <row r="17" spans="1:14" s="151" customFormat="1" ht="27" customHeight="1">
      <c r="A17" s="281"/>
      <c r="B17" s="282"/>
      <c r="C17" s="158"/>
      <c r="D17" s="159"/>
      <c r="E17" s="160"/>
      <c r="F17" s="160"/>
      <c r="G17" s="160"/>
      <c r="H17" s="160"/>
      <c r="I17" s="160"/>
      <c r="J17" s="160"/>
      <c r="K17" s="160"/>
      <c r="L17" s="160"/>
      <c r="M17" s="160"/>
      <c r="N17" s="161"/>
    </row>
    <row r="18" spans="1:14" s="151" customFormat="1" ht="27" customHeight="1">
      <c r="A18" s="275"/>
      <c r="B18" s="276"/>
      <c r="C18" s="158"/>
      <c r="D18" s="159"/>
      <c r="E18" s="160"/>
      <c r="F18" s="160"/>
      <c r="G18" s="160"/>
      <c r="H18" s="160"/>
      <c r="I18" s="160"/>
      <c r="J18" s="160"/>
      <c r="K18" s="160"/>
      <c r="L18" s="154"/>
      <c r="M18" s="160"/>
      <c r="N18" s="161"/>
    </row>
  </sheetData>
  <sheetProtection/>
  <mergeCells count="25">
    <mergeCell ref="A16:B16"/>
    <mergeCell ref="A17:B17"/>
    <mergeCell ref="A18:B18"/>
    <mergeCell ref="A10:B10"/>
    <mergeCell ref="A11:B11"/>
    <mergeCell ref="A12:B12"/>
    <mergeCell ref="A13:B13"/>
    <mergeCell ref="A14:B14"/>
    <mergeCell ref="A15:B15"/>
    <mergeCell ref="M3:M4"/>
    <mergeCell ref="A5:B5"/>
    <mergeCell ref="A6:B6"/>
    <mergeCell ref="A7:B7"/>
    <mergeCell ref="A8:B8"/>
    <mergeCell ref="A9:B9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rintOptions/>
  <pageMargins left="0.6692913385826772" right="0.4724409448818898" top="0.5511811023622047" bottom="0.2755905511811024" header="0.31496062992125984" footer="0.1968503937007874"/>
  <pageSetup horizontalDpi="300" verticalDpi="300" orientation="landscape" paperSize="9" scale="97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119"/>
  <sheetViews>
    <sheetView zoomScaleSheetLayoutView="100" zoomScalePageLayoutView="0" workbookViewId="0" topLeftCell="A1">
      <selection activeCell="I12" sqref="I12"/>
    </sheetView>
  </sheetViews>
  <sheetFormatPr defaultColWidth="8.88671875" defaultRowHeight="15.75" customHeight="1"/>
  <cols>
    <col min="1" max="1" width="22.4453125" style="17" customWidth="1"/>
    <col min="2" max="2" width="17.77734375" style="17" customWidth="1"/>
    <col min="3" max="4" width="5.5546875" style="25" customWidth="1"/>
    <col min="5" max="5" width="9.99609375" style="26" customWidth="1"/>
    <col min="6" max="6" width="12.21484375" style="26" customWidth="1"/>
    <col min="7" max="7" width="9.99609375" style="26" customWidth="1"/>
    <col min="8" max="8" width="12.21484375" style="26" customWidth="1"/>
    <col min="9" max="9" width="13.3359375" style="26" customWidth="1"/>
    <col min="10" max="10" width="8.88671875" style="24" customWidth="1"/>
    <col min="11" max="11" width="10.88671875" style="17" customWidth="1"/>
    <col min="12" max="12" width="5.21484375" style="17" customWidth="1"/>
    <col min="13" max="13" width="4.5546875" style="17" customWidth="1"/>
    <col min="14" max="14" width="7.6640625" style="17" customWidth="1"/>
    <col min="15" max="15" width="13.88671875" style="17" customWidth="1"/>
    <col min="16" max="16384" width="8.88671875" style="17" customWidth="1"/>
  </cols>
  <sheetData>
    <row r="1" spans="1:10" ht="33" customHeight="1">
      <c r="A1" s="284" t="s">
        <v>266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0" ht="33" customHeight="1">
      <c r="A2" s="193" t="s">
        <v>206</v>
      </c>
      <c r="B2" s="285" t="str">
        <f>표지!A4</f>
        <v>인천수산정수장 시험실 PGS접시시스템 설치 납품</v>
      </c>
      <c r="C2" s="285"/>
      <c r="D2" s="285"/>
      <c r="E2" s="285"/>
      <c r="F2" s="285"/>
      <c r="G2" s="285"/>
      <c r="H2" s="285"/>
      <c r="I2" s="285"/>
      <c r="J2" s="285"/>
    </row>
    <row r="3" spans="1:15" ht="33" customHeight="1">
      <c r="A3" s="286" t="s">
        <v>207</v>
      </c>
      <c r="B3" s="283" t="s">
        <v>3</v>
      </c>
      <c r="C3" s="289" t="s">
        <v>4</v>
      </c>
      <c r="D3" s="289" t="s">
        <v>5</v>
      </c>
      <c r="E3" s="291" t="s">
        <v>6</v>
      </c>
      <c r="F3" s="288"/>
      <c r="G3" s="291" t="s">
        <v>7</v>
      </c>
      <c r="H3" s="291"/>
      <c r="I3" s="292" t="s">
        <v>8</v>
      </c>
      <c r="J3" s="291" t="s">
        <v>9</v>
      </c>
      <c r="K3" s="20"/>
      <c r="L3" s="20"/>
      <c r="M3" s="20"/>
      <c r="N3" s="21"/>
      <c r="O3" s="21"/>
    </row>
    <row r="4" spans="1:15" ht="33" customHeight="1">
      <c r="A4" s="287"/>
      <c r="B4" s="288"/>
      <c r="C4" s="290"/>
      <c r="D4" s="290"/>
      <c r="E4" s="194" t="s">
        <v>10</v>
      </c>
      <c r="F4" s="194" t="s">
        <v>11</v>
      </c>
      <c r="G4" s="194" t="s">
        <v>10</v>
      </c>
      <c r="H4" s="194" t="s">
        <v>11</v>
      </c>
      <c r="I4" s="293"/>
      <c r="J4" s="288"/>
      <c r="K4" s="20"/>
      <c r="L4" s="20"/>
      <c r="M4" s="20"/>
      <c r="N4" s="21"/>
      <c r="O4" s="21"/>
    </row>
    <row r="5" spans="1:15" ht="33" customHeight="1">
      <c r="A5" s="195" t="str">
        <f>일위대가표!B9&amp;" (80㎟ 이하)"</f>
        <v>접지용전선 (80㎟ 이하)</v>
      </c>
      <c r="B5" s="195" t="str">
        <f>일위대가표!C9</f>
        <v>F-GV 70 ㎟(IEC규격)</v>
      </c>
      <c r="C5" s="194" t="s">
        <v>13</v>
      </c>
      <c r="D5" s="196">
        <v>20</v>
      </c>
      <c r="E5" s="197">
        <f>단가비교표!F5</f>
        <v>8195</v>
      </c>
      <c r="F5" s="198">
        <f>D5*E5</f>
        <v>163900</v>
      </c>
      <c r="G5" s="198">
        <f>단가비교표!H5</f>
        <v>1974.3</v>
      </c>
      <c r="H5" s="198">
        <f>D5*G5</f>
        <v>39486</v>
      </c>
      <c r="I5" s="198">
        <f aca="true" t="shared" si="0" ref="I5:I11">F5+H5</f>
        <v>203386</v>
      </c>
      <c r="J5" s="194" t="str">
        <f>일위대가표!B8</f>
        <v>제 1 호표 </v>
      </c>
      <c r="K5" s="20"/>
      <c r="L5" s="20"/>
      <c r="M5" s="20"/>
      <c r="N5" s="20"/>
      <c r="O5" s="20"/>
    </row>
    <row r="6" spans="1:15" ht="33" customHeight="1">
      <c r="A6" s="195" t="str">
        <f>일위대가표!B24&amp;" (38㎟ 이하)"</f>
        <v>접지용 절연전선 (38㎟ 이하)</v>
      </c>
      <c r="B6" s="195" t="str">
        <f>일위대가표!C24</f>
        <v>KIV 25 ㎟</v>
      </c>
      <c r="C6" s="194" t="s">
        <v>13</v>
      </c>
      <c r="D6" s="196">
        <v>15</v>
      </c>
      <c r="E6" s="197">
        <f>단가비교표!F6</f>
        <v>3445</v>
      </c>
      <c r="F6" s="198">
        <f>D6*E6</f>
        <v>51675</v>
      </c>
      <c r="G6" s="198">
        <f>단가비교표!H6</f>
        <v>1579.4</v>
      </c>
      <c r="H6" s="198">
        <f>D6*G6</f>
        <v>23691</v>
      </c>
      <c r="I6" s="198">
        <f t="shared" si="0"/>
        <v>75366</v>
      </c>
      <c r="J6" s="194" t="str">
        <f>일위대가표!B16</f>
        <v>제 2 호표 </v>
      </c>
      <c r="K6" s="20"/>
      <c r="L6" s="20"/>
      <c r="M6" s="20"/>
      <c r="N6" s="20"/>
      <c r="O6" s="20"/>
    </row>
    <row r="7" spans="1:15" ht="33" customHeight="1">
      <c r="A7" s="195" t="str">
        <f>일위대가표!B30&amp;" (14㎟ 이하)"</f>
        <v>접지용 절연전선 (14㎟ 이하)</v>
      </c>
      <c r="B7" s="195" t="str">
        <f>일위대가표!C30</f>
        <v>KIV 10 ㎟</v>
      </c>
      <c r="C7" s="194" t="s">
        <v>15</v>
      </c>
      <c r="D7" s="196">
        <v>30</v>
      </c>
      <c r="E7" s="197">
        <f>단가비교표!F7</f>
        <v>1279</v>
      </c>
      <c r="F7" s="198">
        <f>D7*E7</f>
        <v>38370</v>
      </c>
      <c r="G7" s="198">
        <f>단가비교표!H7</f>
        <v>1316</v>
      </c>
      <c r="H7" s="198">
        <f>D7*G7</f>
        <v>39480</v>
      </c>
      <c r="I7" s="198">
        <f t="shared" si="0"/>
        <v>77850</v>
      </c>
      <c r="J7" s="194" t="str">
        <f>일위대가표!B27</f>
        <v>제 3 호표 </v>
      </c>
      <c r="K7" s="20"/>
      <c r="L7" s="20"/>
      <c r="M7" s="20"/>
      <c r="N7" s="20"/>
      <c r="O7" s="20"/>
    </row>
    <row r="8" spans="1:15" ht="33" customHeight="1">
      <c r="A8" s="195" t="str">
        <f>일위대가표!B34</f>
        <v>LM-12-20-60M</v>
      </c>
      <c r="B8" s="195" t="str">
        <f>일위대가표!C34</f>
        <v>1Φ2w/220V/240KA/60MJ</v>
      </c>
      <c r="C8" s="194" t="s">
        <v>12</v>
      </c>
      <c r="D8" s="196">
        <v>1</v>
      </c>
      <c r="E8" s="197">
        <f>단가비교표!F8</f>
        <v>2500000</v>
      </c>
      <c r="F8" s="198">
        <f>D8*E8</f>
        <v>2500000</v>
      </c>
      <c r="G8" s="198">
        <f>단가비교표!H8</f>
        <v>149865</v>
      </c>
      <c r="H8" s="198">
        <f>D8*G8</f>
        <v>149865</v>
      </c>
      <c r="I8" s="198">
        <f t="shared" si="0"/>
        <v>2649865</v>
      </c>
      <c r="J8" s="194" t="str">
        <f>일위대가표!B33</f>
        <v>제 4 호표 </v>
      </c>
      <c r="K8" s="20"/>
      <c r="L8" s="20"/>
      <c r="M8" s="20"/>
      <c r="N8" s="20"/>
      <c r="O8" s="20"/>
    </row>
    <row r="9" spans="1:15" ht="33" customHeight="1">
      <c r="A9" s="195" t="str">
        <f>일위대가표!B37</f>
        <v>SM-12-20-60M</v>
      </c>
      <c r="B9" s="195" t="str">
        <f>일위대가표!C37</f>
        <v>1Φ2w/220V/120KA/60MJ</v>
      </c>
      <c r="C9" s="194" t="s">
        <v>12</v>
      </c>
      <c r="D9" s="196">
        <v>2</v>
      </c>
      <c r="E9" s="197">
        <f>단가비교표!F9</f>
        <v>1800000</v>
      </c>
      <c r="F9" s="198">
        <f>D9*E9</f>
        <v>3600000</v>
      </c>
      <c r="G9" s="198">
        <f>단가비교표!H9</f>
        <v>149865</v>
      </c>
      <c r="H9" s="198">
        <f>D9*G9</f>
        <v>299730</v>
      </c>
      <c r="I9" s="198">
        <f t="shared" si="0"/>
        <v>3899730</v>
      </c>
      <c r="J9" s="194" t="str">
        <f>일위대가표!B36</f>
        <v>제 5 호표 </v>
      </c>
      <c r="K9" s="20"/>
      <c r="L9" s="20"/>
      <c r="M9" s="20"/>
      <c r="N9" s="20"/>
      <c r="O9" s="20"/>
    </row>
    <row r="10" spans="1:15" ht="33" customHeight="1">
      <c r="A10" s="195" t="s">
        <v>208</v>
      </c>
      <c r="B10" s="195" t="s">
        <v>209</v>
      </c>
      <c r="C10" s="194" t="s">
        <v>14</v>
      </c>
      <c r="D10" s="196">
        <v>1</v>
      </c>
      <c r="E10" s="197"/>
      <c r="F10" s="198">
        <f>SUM(F5:F9)*0.03</f>
        <v>190618.35</v>
      </c>
      <c r="G10" s="198"/>
      <c r="H10" s="198"/>
      <c r="I10" s="198">
        <f t="shared" si="0"/>
        <v>190618.35</v>
      </c>
      <c r="J10" s="194"/>
      <c r="K10" s="20"/>
      <c r="L10" s="20"/>
      <c r="M10" s="20"/>
      <c r="N10" s="20"/>
      <c r="O10" s="20"/>
    </row>
    <row r="11" spans="1:15" ht="33" customHeight="1">
      <c r="A11" s="195" t="s">
        <v>210</v>
      </c>
      <c r="B11" s="195" t="s">
        <v>211</v>
      </c>
      <c r="C11" s="194" t="s">
        <v>14</v>
      </c>
      <c r="D11" s="196">
        <v>1</v>
      </c>
      <c r="E11" s="197"/>
      <c r="F11" s="198"/>
      <c r="G11" s="198"/>
      <c r="H11" s="198">
        <f>SUM(H5:H10)*0.03</f>
        <v>16567.559999999998</v>
      </c>
      <c r="I11" s="198">
        <f t="shared" si="0"/>
        <v>16567.559999999998</v>
      </c>
      <c r="J11" s="194"/>
      <c r="K11" s="20"/>
      <c r="L11" s="20"/>
      <c r="M11" s="20"/>
      <c r="N11" s="20"/>
      <c r="O11" s="20"/>
    </row>
    <row r="12" spans="1:15" ht="33" customHeight="1">
      <c r="A12" s="283" t="s">
        <v>16</v>
      </c>
      <c r="B12" s="283"/>
      <c r="C12" s="195"/>
      <c r="D12" s="195"/>
      <c r="E12" s="198"/>
      <c r="F12" s="198">
        <f>SUM(F5:F11)</f>
        <v>6544563.35</v>
      </c>
      <c r="G12" s="198"/>
      <c r="H12" s="198">
        <f>SUM(H5:H11)</f>
        <v>568819.56</v>
      </c>
      <c r="I12" s="198">
        <f>SUM(I5:I11)</f>
        <v>7113382.909999999</v>
      </c>
      <c r="J12" s="194"/>
      <c r="K12" s="20"/>
      <c r="L12" s="20"/>
      <c r="M12" s="20"/>
      <c r="N12" s="20"/>
      <c r="O12" s="20"/>
    </row>
    <row r="13" spans="2:15" ht="15.75" customHeight="1">
      <c r="B13" s="20"/>
      <c r="C13" s="23"/>
      <c r="D13" s="23"/>
      <c r="E13" s="21"/>
      <c r="F13" s="21"/>
      <c r="G13" s="21"/>
      <c r="H13" s="21"/>
      <c r="I13" s="21"/>
      <c r="K13" s="20"/>
      <c r="L13" s="20"/>
      <c r="M13" s="20"/>
      <c r="N13" s="20"/>
      <c r="O13" s="20"/>
    </row>
    <row r="14" spans="2:15" ht="15.75" customHeight="1">
      <c r="B14" s="20"/>
      <c r="C14" s="23"/>
      <c r="D14" s="23"/>
      <c r="E14" s="21"/>
      <c r="F14" s="21"/>
      <c r="G14" s="21"/>
      <c r="H14" s="21"/>
      <c r="I14" s="21"/>
      <c r="K14" s="20"/>
      <c r="L14" s="20"/>
      <c r="M14" s="20"/>
      <c r="N14" s="20"/>
      <c r="O14" s="20"/>
    </row>
    <row r="15" spans="2:15" ht="15.75" customHeight="1">
      <c r="B15" s="20"/>
      <c r="C15" s="23"/>
      <c r="D15" s="23"/>
      <c r="E15" s="21"/>
      <c r="F15" s="21"/>
      <c r="G15" s="21"/>
      <c r="H15" s="21"/>
      <c r="I15" s="21"/>
      <c r="K15" s="20"/>
      <c r="L15" s="20"/>
      <c r="M15" s="20"/>
      <c r="N15" s="20"/>
      <c r="O15" s="20"/>
    </row>
    <row r="16" spans="2:15" ht="15.75" customHeight="1">
      <c r="B16" s="20"/>
      <c r="C16" s="23"/>
      <c r="D16" s="23"/>
      <c r="E16" s="21"/>
      <c r="F16" s="21"/>
      <c r="G16" s="21"/>
      <c r="H16" s="21"/>
      <c r="I16" s="21"/>
      <c r="K16" s="20"/>
      <c r="L16" s="20"/>
      <c r="M16" s="20"/>
      <c r="N16" s="20"/>
      <c r="O16" s="20"/>
    </row>
    <row r="17" spans="2:15" ht="15.75" customHeight="1">
      <c r="B17" s="20"/>
      <c r="C17" s="23"/>
      <c r="D17" s="23"/>
      <c r="E17" s="21"/>
      <c r="F17" s="21"/>
      <c r="G17" s="21"/>
      <c r="H17" s="21" t="s">
        <v>0</v>
      </c>
      <c r="I17" s="21"/>
      <c r="K17" s="20"/>
      <c r="L17" s="20"/>
      <c r="M17" s="20"/>
      <c r="N17" s="20"/>
      <c r="O17" s="20"/>
    </row>
    <row r="18" spans="2:15" ht="15.75" customHeight="1">
      <c r="B18" s="20"/>
      <c r="C18" s="23"/>
      <c r="D18" s="23"/>
      <c r="E18" s="21"/>
      <c r="F18" s="21"/>
      <c r="G18" s="21"/>
      <c r="H18" s="21" t="s">
        <v>0</v>
      </c>
      <c r="I18" s="21"/>
      <c r="K18" s="20"/>
      <c r="L18" s="20"/>
      <c r="M18" s="20"/>
      <c r="N18" s="20"/>
      <c r="O18" s="20"/>
    </row>
    <row r="19" spans="2:15" ht="15.75" customHeight="1">
      <c r="B19" s="20"/>
      <c r="C19" s="23"/>
      <c r="D19" s="23"/>
      <c r="E19" s="21"/>
      <c r="F19" s="21"/>
      <c r="G19" s="21"/>
      <c r="H19" s="21"/>
      <c r="I19" s="21"/>
      <c r="K19" s="20"/>
      <c r="L19" s="20"/>
      <c r="M19" s="20"/>
      <c r="N19" s="20"/>
      <c r="O19" s="20"/>
    </row>
    <row r="20" spans="2:15" ht="15.75" customHeight="1">
      <c r="B20" s="20"/>
      <c r="C20" s="23"/>
      <c r="D20" s="23"/>
      <c r="E20" s="21"/>
      <c r="F20" s="21"/>
      <c r="G20" s="21"/>
      <c r="H20" s="21"/>
      <c r="I20" s="21"/>
      <c r="K20" s="20"/>
      <c r="L20" s="20"/>
      <c r="M20" s="20"/>
      <c r="N20" s="20"/>
      <c r="O20" s="20"/>
    </row>
    <row r="21" spans="2:15" ht="15.75" customHeight="1">
      <c r="B21" s="20"/>
      <c r="C21" s="23"/>
      <c r="D21" s="23"/>
      <c r="E21" s="21"/>
      <c r="F21" s="21"/>
      <c r="G21" s="21"/>
      <c r="H21" s="21"/>
      <c r="I21" s="21"/>
      <c r="K21" s="20"/>
      <c r="L21" s="20"/>
      <c r="M21" s="20"/>
      <c r="N21" s="20"/>
      <c r="O21" s="20"/>
    </row>
    <row r="22" spans="2:15" ht="15.75" customHeight="1">
      <c r="B22" s="20"/>
      <c r="C22" s="23"/>
      <c r="D22" s="23"/>
      <c r="E22" s="21"/>
      <c r="F22" s="21"/>
      <c r="G22" s="21"/>
      <c r="H22" s="21"/>
      <c r="I22" s="21"/>
      <c r="K22" s="20"/>
      <c r="L22" s="20"/>
      <c r="M22" s="20"/>
      <c r="N22" s="20"/>
      <c r="O22" s="20"/>
    </row>
    <row r="23" spans="2:15" ht="15.75" customHeight="1">
      <c r="B23" s="20"/>
      <c r="C23" s="23"/>
      <c r="D23" s="23"/>
      <c r="E23" s="21"/>
      <c r="F23" s="21"/>
      <c r="G23" s="21"/>
      <c r="H23" s="21"/>
      <c r="I23" s="21"/>
      <c r="K23" s="20"/>
      <c r="L23" s="20"/>
      <c r="M23" s="20"/>
      <c r="N23" s="20"/>
      <c r="O23" s="20"/>
    </row>
    <row r="24" spans="2:15" ht="15.75" customHeight="1">
      <c r="B24" s="20"/>
      <c r="C24" s="23"/>
      <c r="D24" s="23"/>
      <c r="E24" s="21"/>
      <c r="F24" s="21"/>
      <c r="G24" s="21"/>
      <c r="H24" s="21"/>
      <c r="I24" s="21"/>
      <c r="K24" s="20"/>
      <c r="L24" s="20"/>
      <c r="M24" s="20"/>
      <c r="N24" s="20"/>
      <c r="O24" s="20"/>
    </row>
    <row r="25" spans="2:15" ht="15.75" customHeight="1">
      <c r="B25" s="20"/>
      <c r="C25" s="23"/>
      <c r="D25" s="23"/>
      <c r="E25" s="21"/>
      <c r="F25" s="21"/>
      <c r="G25" s="21"/>
      <c r="H25" s="21"/>
      <c r="I25" s="21"/>
      <c r="K25" s="20"/>
      <c r="L25" s="20"/>
      <c r="M25" s="20"/>
      <c r="N25" s="20"/>
      <c r="O25" s="20"/>
    </row>
    <row r="26" spans="2:15" ht="15.75" customHeight="1">
      <c r="B26" s="20"/>
      <c r="C26" s="23"/>
      <c r="D26" s="23"/>
      <c r="E26" s="21"/>
      <c r="F26" s="21"/>
      <c r="G26" s="21"/>
      <c r="H26" s="21"/>
      <c r="I26" s="21"/>
      <c r="K26" s="20"/>
      <c r="L26" s="20"/>
      <c r="M26" s="20"/>
      <c r="N26" s="20"/>
      <c r="O26" s="20"/>
    </row>
    <row r="27" spans="2:15" ht="15.75" customHeight="1">
      <c r="B27" s="20"/>
      <c r="C27" s="23"/>
      <c r="D27" s="23"/>
      <c r="E27" s="21"/>
      <c r="F27" s="21"/>
      <c r="G27" s="21"/>
      <c r="H27" s="21"/>
      <c r="I27" s="21"/>
      <c r="K27" s="20"/>
      <c r="L27" s="20"/>
      <c r="M27" s="20"/>
      <c r="N27" s="20"/>
      <c r="O27" s="20"/>
    </row>
    <row r="28" spans="2:15" ht="15.75" customHeight="1">
      <c r="B28" s="20"/>
      <c r="C28" s="23"/>
      <c r="D28" s="23"/>
      <c r="E28" s="21"/>
      <c r="F28" s="21"/>
      <c r="G28" s="21"/>
      <c r="H28" s="21"/>
      <c r="I28" s="21"/>
      <c r="K28" s="20"/>
      <c r="L28" s="20"/>
      <c r="M28" s="20"/>
      <c r="N28" s="20"/>
      <c r="O28" s="20"/>
    </row>
    <row r="29" spans="2:15" ht="15.75" customHeight="1">
      <c r="B29" s="20"/>
      <c r="C29" s="23"/>
      <c r="D29" s="23"/>
      <c r="E29" s="21"/>
      <c r="F29" s="21"/>
      <c r="G29" s="21"/>
      <c r="H29" s="21"/>
      <c r="I29" s="21"/>
      <c r="K29" s="20"/>
      <c r="L29" s="20"/>
      <c r="M29" s="20"/>
      <c r="N29" s="20"/>
      <c r="O29" s="20"/>
    </row>
    <row r="30" spans="2:15" ht="15.75" customHeight="1">
      <c r="B30" s="20"/>
      <c r="C30" s="23"/>
      <c r="D30" s="23"/>
      <c r="E30" s="21"/>
      <c r="F30" s="21"/>
      <c r="G30" s="21"/>
      <c r="H30" s="21"/>
      <c r="I30" s="21"/>
      <c r="K30" s="20"/>
      <c r="L30" s="20"/>
      <c r="M30" s="20"/>
      <c r="N30" s="20"/>
      <c r="O30" s="20"/>
    </row>
    <row r="31" spans="2:15" ht="15.75" customHeight="1">
      <c r="B31" s="20"/>
      <c r="C31" s="23"/>
      <c r="D31" s="23"/>
      <c r="E31" s="21"/>
      <c r="F31" s="21"/>
      <c r="G31" s="21"/>
      <c r="H31" s="21"/>
      <c r="I31" s="21"/>
      <c r="K31" s="20"/>
      <c r="L31" s="20"/>
      <c r="M31" s="20"/>
      <c r="N31" s="20"/>
      <c r="O31" s="20"/>
    </row>
    <row r="32" spans="2:15" ht="15.75" customHeight="1">
      <c r="B32" s="20"/>
      <c r="C32" s="23"/>
      <c r="D32" s="23"/>
      <c r="E32" s="21"/>
      <c r="F32" s="21"/>
      <c r="G32" s="21"/>
      <c r="H32" s="21"/>
      <c r="I32" s="21"/>
      <c r="K32" s="20"/>
      <c r="L32" s="20"/>
      <c r="M32" s="20"/>
      <c r="N32" s="20"/>
      <c r="O32" s="20"/>
    </row>
    <row r="33" spans="2:15" ht="15.75" customHeight="1">
      <c r="B33" s="20"/>
      <c r="C33" s="23"/>
      <c r="D33" s="23"/>
      <c r="E33" s="21"/>
      <c r="F33" s="21"/>
      <c r="G33" s="21"/>
      <c r="H33" s="21"/>
      <c r="I33" s="21"/>
      <c r="K33" s="20"/>
      <c r="L33" s="20"/>
      <c r="M33" s="20"/>
      <c r="N33" s="20"/>
      <c r="O33" s="20"/>
    </row>
    <row r="34" spans="2:15" ht="15.75" customHeight="1">
      <c r="B34" s="20"/>
      <c r="C34" s="23"/>
      <c r="D34" s="23"/>
      <c r="E34" s="21"/>
      <c r="F34" s="21"/>
      <c r="G34" s="21"/>
      <c r="H34" s="21"/>
      <c r="I34" s="21"/>
      <c r="K34" s="20"/>
      <c r="L34" s="20"/>
      <c r="M34" s="20"/>
      <c r="N34" s="20"/>
      <c r="O34" s="20"/>
    </row>
    <row r="35" spans="2:15" ht="15.75" customHeight="1">
      <c r="B35" s="20"/>
      <c r="C35" s="23"/>
      <c r="D35" s="23"/>
      <c r="E35" s="21"/>
      <c r="F35" s="21"/>
      <c r="G35" s="21"/>
      <c r="H35" s="21"/>
      <c r="I35" s="21"/>
      <c r="K35" s="20"/>
      <c r="L35" s="20"/>
      <c r="M35" s="20"/>
      <c r="N35" s="20"/>
      <c r="O35" s="20"/>
    </row>
    <row r="36" spans="2:15" ht="15.75" customHeight="1">
      <c r="B36" s="20"/>
      <c r="C36" s="23"/>
      <c r="D36" s="23"/>
      <c r="E36" s="21"/>
      <c r="F36" s="21"/>
      <c r="G36" s="21"/>
      <c r="H36" s="21"/>
      <c r="I36" s="21"/>
      <c r="K36" s="20"/>
      <c r="L36" s="20"/>
      <c r="M36" s="20"/>
      <c r="N36" s="20"/>
      <c r="O36" s="20"/>
    </row>
    <row r="37" spans="2:15" ht="15.75" customHeight="1">
      <c r="B37" s="20"/>
      <c r="C37" s="23"/>
      <c r="D37" s="23"/>
      <c r="E37" s="21"/>
      <c r="F37" s="21"/>
      <c r="G37" s="21"/>
      <c r="H37" s="21"/>
      <c r="I37" s="21"/>
      <c r="K37" s="20"/>
      <c r="L37" s="20"/>
      <c r="M37" s="20"/>
      <c r="N37" s="20"/>
      <c r="O37" s="20"/>
    </row>
    <row r="38" spans="2:15" ht="15.75" customHeight="1">
      <c r="B38" s="20"/>
      <c r="C38" s="23"/>
      <c r="D38" s="23"/>
      <c r="E38" s="21"/>
      <c r="F38" s="21"/>
      <c r="G38" s="21"/>
      <c r="H38" s="21"/>
      <c r="I38" s="21"/>
      <c r="K38" s="20"/>
      <c r="L38" s="20"/>
      <c r="M38" s="20"/>
      <c r="N38" s="20"/>
      <c r="O38" s="20"/>
    </row>
    <row r="39" spans="2:15" ht="15.75" customHeight="1">
      <c r="B39" s="20"/>
      <c r="C39" s="23"/>
      <c r="D39" s="23"/>
      <c r="E39" s="21"/>
      <c r="F39" s="21"/>
      <c r="G39" s="21"/>
      <c r="H39" s="21"/>
      <c r="I39" s="21"/>
      <c r="K39" s="20"/>
      <c r="L39" s="20"/>
      <c r="M39" s="20"/>
      <c r="N39" s="20"/>
      <c r="O39" s="20"/>
    </row>
    <row r="40" spans="2:15" ht="15.75" customHeight="1">
      <c r="B40" s="20"/>
      <c r="C40" s="23"/>
      <c r="D40" s="23"/>
      <c r="E40" s="21"/>
      <c r="F40" s="21"/>
      <c r="G40" s="21"/>
      <c r="H40" s="21"/>
      <c r="I40" s="21"/>
      <c r="K40" s="20"/>
      <c r="L40" s="20"/>
      <c r="M40" s="20"/>
      <c r="N40" s="20"/>
      <c r="O40" s="20"/>
    </row>
    <row r="41" spans="2:15" ht="15.75" customHeight="1">
      <c r="B41" s="20"/>
      <c r="C41" s="23"/>
      <c r="D41" s="23"/>
      <c r="E41" s="21"/>
      <c r="F41" s="21"/>
      <c r="G41" s="21"/>
      <c r="H41" s="21"/>
      <c r="I41" s="21"/>
      <c r="K41" s="20"/>
      <c r="L41" s="20"/>
      <c r="M41" s="20"/>
      <c r="N41" s="20"/>
      <c r="O41" s="20"/>
    </row>
    <row r="42" spans="2:15" ht="15.75" customHeight="1">
      <c r="B42" s="20"/>
      <c r="C42" s="23"/>
      <c r="D42" s="23"/>
      <c r="E42" s="21"/>
      <c r="F42" s="21"/>
      <c r="G42" s="21"/>
      <c r="H42" s="21"/>
      <c r="I42" s="21"/>
      <c r="K42" s="20"/>
      <c r="L42" s="20"/>
      <c r="M42" s="20"/>
      <c r="N42" s="20"/>
      <c r="O42" s="20"/>
    </row>
    <row r="43" spans="2:15" ht="15.75" customHeight="1">
      <c r="B43" s="20"/>
      <c r="C43" s="23"/>
      <c r="D43" s="23"/>
      <c r="E43" s="21"/>
      <c r="F43" s="21"/>
      <c r="G43" s="21"/>
      <c r="H43" s="21"/>
      <c r="I43" s="21"/>
      <c r="K43" s="20"/>
      <c r="L43" s="20"/>
      <c r="M43" s="20"/>
      <c r="N43" s="20"/>
      <c r="O43" s="20"/>
    </row>
    <row r="44" spans="2:15" ht="15.75" customHeight="1">
      <c r="B44" s="20"/>
      <c r="C44" s="23"/>
      <c r="D44" s="23"/>
      <c r="E44" s="21"/>
      <c r="F44" s="21"/>
      <c r="G44" s="21"/>
      <c r="H44" s="21"/>
      <c r="I44" s="21"/>
      <c r="K44" s="20"/>
      <c r="L44" s="20"/>
      <c r="M44" s="20"/>
      <c r="N44" s="20"/>
      <c r="O44" s="20"/>
    </row>
    <row r="45" spans="2:15" ht="15.75" customHeight="1">
      <c r="B45" s="20"/>
      <c r="C45" s="23"/>
      <c r="D45" s="23"/>
      <c r="E45" s="21"/>
      <c r="F45" s="21"/>
      <c r="G45" s="21"/>
      <c r="H45" s="21"/>
      <c r="I45" s="21"/>
      <c r="K45" s="20"/>
      <c r="L45" s="20"/>
      <c r="M45" s="20"/>
      <c r="N45" s="20"/>
      <c r="O45" s="20"/>
    </row>
    <row r="46" spans="2:15" ht="15.75" customHeight="1">
      <c r="B46" s="20"/>
      <c r="C46" s="23"/>
      <c r="D46" s="23"/>
      <c r="E46" s="21"/>
      <c r="F46" s="21"/>
      <c r="G46" s="21"/>
      <c r="H46" s="21"/>
      <c r="I46" s="21"/>
      <c r="K46" s="20"/>
      <c r="L46" s="20"/>
      <c r="M46" s="20"/>
      <c r="N46" s="20"/>
      <c r="O46" s="20"/>
    </row>
    <row r="47" spans="2:15" ht="15.75" customHeight="1">
      <c r="B47" s="20"/>
      <c r="C47" s="23"/>
      <c r="D47" s="23"/>
      <c r="E47" s="21"/>
      <c r="F47" s="21"/>
      <c r="G47" s="21"/>
      <c r="H47" s="21"/>
      <c r="I47" s="21"/>
      <c r="K47" s="20"/>
      <c r="L47" s="20"/>
      <c r="M47" s="20"/>
      <c r="N47" s="20"/>
      <c r="O47" s="20"/>
    </row>
    <row r="48" spans="2:15" ht="15.75" customHeight="1">
      <c r="B48" s="20"/>
      <c r="C48" s="23"/>
      <c r="D48" s="23"/>
      <c r="E48" s="21"/>
      <c r="F48" s="21"/>
      <c r="G48" s="21"/>
      <c r="H48" s="21"/>
      <c r="I48" s="21"/>
      <c r="K48" s="20"/>
      <c r="L48" s="20"/>
      <c r="M48" s="20"/>
      <c r="N48" s="20"/>
      <c r="O48" s="20"/>
    </row>
    <row r="49" spans="2:15" ht="15.75" customHeight="1">
      <c r="B49" s="20"/>
      <c r="C49" s="23"/>
      <c r="D49" s="23"/>
      <c r="E49" s="21"/>
      <c r="F49" s="21"/>
      <c r="G49" s="21"/>
      <c r="H49" s="21"/>
      <c r="I49" s="21"/>
      <c r="K49" s="20"/>
      <c r="L49" s="20"/>
      <c r="M49" s="20"/>
      <c r="N49" s="20"/>
      <c r="O49" s="20"/>
    </row>
    <row r="50" spans="2:15" ht="15.75" customHeight="1">
      <c r="B50" s="20"/>
      <c r="C50" s="23"/>
      <c r="D50" s="23"/>
      <c r="E50" s="21"/>
      <c r="F50" s="21"/>
      <c r="G50" s="21"/>
      <c r="H50" s="21"/>
      <c r="I50" s="21"/>
      <c r="K50" s="20"/>
      <c r="L50" s="20"/>
      <c r="M50" s="20"/>
      <c r="N50" s="20"/>
      <c r="O50" s="20"/>
    </row>
    <row r="51" spans="2:15" ht="15.75" customHeight="1">
      <c r="B51" s="20"/>
      <c r="C51" s="23"/>
      <c r="D51" s="23"/>
      <c r="E51" s="21"/>
      <c r="F51" s="21"/>
      <c r="G51" s="21"/>
      <c r="H51" s="21"/>
      <c r="I51" s="21"/>
      <c r="K51" s="20"/>
      <c r="L51" s="20"/>
      <c r="M51" s="20"/>
      <c r="N51" s="20"/>
      <c r="O51" s="20"/>
    </row>
    <row r="52" spans="2:15" ht="15.75" customHeight="1">
      <c r="B52" s="20"/>
      <c r="C52" s="23"/>
      <c r="D52" s="23"/>
      <c r="E52" s="21"/>
      <c r="F52" s="21"/>
      <c r="G52" s="21"/>
      <c r="H52" s="21"/>
      <c r="I52" s="21"/>
      <c r="K52" s="20"/>
      <c r="L52" s="20"/>
      <c r="M52" s="20"/>
      <c r="N52" s="20"/>
      <c r="O52" s="20"/>
    </row>
    <row r="53" spans="2:15" ht="15.75" customHeight="1">
      <c r="B53" s="20"/>
      <c r="C53" s="23"/>
      <c r="D53" s="23"/>
      <c r="E53" s="21"/>
      <c r="F53" s="21"/>
      <c r="G53" s="21"/>
      <c r="H53" s="21"/>
      <c r="I53" s="21"/>
      <c r="K53" s="20"/>
      <c r="L53" s="20"/>
      <c r="M53" s="20"/>
      <c r="N53" s="20"/>
      <c r="O53" s="20"/>
    </row>
    <row r="54" spans="2:15" ht="15.75" customHeight="1">
      <c r="B54" s="20"/>
      <c r="C54" s="23"/>
      <c r="D54" s="23"/>
      <c r="E54" s="21"/>
      <c r="F54" s="21"/>
      <c r="G54" s="21"/>
      <c r="H54" s="21"/>
      <c r="I54" s="21"/>
      <c r="K54" s="20"/>
      <c r="L54" s="20"/>
      <c r="M54" s="20"/>
      <c r="N54" s="20"/>
      <c r="O54" s="20"/>
    </row>
    <row r="55" spans="2:15" ht="15.75" customHeight="1">
      <c r="B55" s="20"/>
      <c r="C55" s="23"/>
      <c r="D55" s="23"/>
      <c r="E55" s="21"/>
      <c r="F55" s="21"/>
      <c r="G55" s="21"/>
      <c r="H55" s="21"/>
      <c r="I55" s="21"/>
      <c r="K55" s="20"/>
      <c r="L55" s="20"/>
      <c r="M55" s="20"/>
      <c r="N55" s="20"/>
      <c r="O55" s="20"/>
    </row>
    <row r="56" spans="2:15" ht="15.75" customHeight="1">
      <c r="B56" s="20"/>
      <c r="C56" s="23"/>
      <c r="D56" s="23"/>
      <c r="E56" s="21"/>
      <c r="F56" s="21"/>
      <c r="G56" s="21"/>
      <c r="H56" s="21"/>
      <c r="I56" s="21"/>
      <c r="K56" s="20"/>
      <c r="L56" s="20"/>
      <c r="M56" s="20"/>
      <c r="N56" s="20"/>
      <c r="O56" s="20"/>
    </row>
    <row r="57" spans="2:15" ht="15.75" customHeight="1">
      <c r="B57" s="20"/>
      <c r="C57" s="23"/>
      <c r="D57" s="23"/>
      <c r="E57" s="21"/>
      <c r="F57" s="21"/>
      <c r="G57" s="21"/>
      <c r="H57" s="21"/>
      <c r="I57" s="21"/>
      <c r="K57" s="20"/>
      <c r="L57" s="20"/>
      <c r="M57" s="20"/>
      <c r="N57" s="20"/>
      <c r="O57" s="20"/>
    </row>
    <row r="58" spans="2:15" ht="15.75" customHeight="1">
      <c r="B58" s="20"/>
      <c r="C58" s="23"/>
      <c r="D58" s="23"/>
      <c r="E58" s="21"/>
      <c r="F58" s="21"/>
      <c r="G58" s="21"/>
      <c r="H58" s="21"/>
      <c r="I58" s="21"/>
      <c r="K58" s="20"/>
      <c r="L58" s="20"/>
      <c r="M58" s="20"/>
      <c r="N58" s="20"/>
      <c r="O58" s="20"/>
    </row>
    <row r="59" spans="2:15" ht="15.75" customHeight="1">
      <c r="B59" s="20"/>
      <c r="C59" s="23"/>
      <c r="D59" s="23"/>
      <c r="E59" s="21"/>
      <c r="F59" s="21"/>
      <c r="G59" s="21"/>
      <c r="H59" s="21"/>
      <c r="I59" s="21"/>
      <c r="K59" s="20"/>
      <c r="L59" s="20"/>
      <c r="M59" s="20"/>
      <c r="N59" s="20"/>
      <c r="O59" s="20"/>
    </row>
    <row r="60" spans="2:15" ht="15.75" customHeight="1">
      <c r="B60" s="20"/>
      <c r="C60" s="23"/>
      <c r="D60" s="23"/>
      <c r="E60" s="21"/>
      <c r="F60" s="21"/>
      <c r="G60" s="21"/>
      <c r="H60" s="21"/>
      <c r="I60" s="21"/>
      <c r="K60" s="20"/>
      <c r="L60" s="20"/>
      <c r="M60" s="20"/>
      <c r="N60" s="20"/>
      <c r="O60" s="20"/>
    </row>
    <row r="61" spans="2:15" ht="15.75" customHeight="1">
      <c r="B61" s="20"/>
      <c r="C61" s="23"/>
      <c r="D61" s="23"/>
      <c r="E61" s="21"/>
      <c r="F61" s="21"/>
      <c r="G61" s="21"/>
      <c r="H61" s="21"/>
      <c r="I61" s="21"/>
      <c r="K61" s="20"/>
      <c r="L61" s="20"/>
      <c r="M61" s="20"/>
      <c r="N61" s="20"/>
      <c r="O61" s="20"/>
    </row>
    <row r="62" spans="2:15" ht="15.75" customHeight="1">
      <c r="B62" s="20"/>
      <c r="C62" s="23"/>
      <c r="D62" s="23"/>
      <c r="E62" s="21"/>
      <c r="F62" s="21"/>
      <c r="G62" s="21"/>
      <c r="H62" s="21"/>
      <c r="I62" s="21"/>
      <c r="K62" s="20"/>
      <c r="L62" s="20"/>
      <c r="M62" s="20"/>
      <c r="N62" s="20"/>
      <c r="O62" s="20"/>
    </row>
    <row r="63" spans="2:15" ht="15.75" customHeight="1">
      <c r="B63" s="20"/>
      <c r="C63" s="23"/>
      <c r="D63" s="23"/>
      <c r="E63" s="21"/>
      <c r="F63" s="21"/>
      <c r="G63" s="21"/>
      <c r="H63" s="21"/>
      <c r="I63" s="21"/>
      <c r="K63" s="20"/>
      <c r="L63" s="20"/>
      <c r="M63" s="20"/>
      <c r="N63" s="20"/>
      <c r="O63" s="20"/>
    </row>
    <row r="64" spans="2:15" ht="15.75" customHeight="1">
      <c r="B64" s="20"/>
      <c r="C64" s="23"/>
      <c r="D64" s="23"/>
      <c r="E64" s="21"/>
      <c r="F64" s="21"/>
      <c r="G64" s="21"/>
      <c r="H64" s="21"/>
      <c r="I64" s="21"/>
      <c r="K64" s="20"/>
      <c r="L64" s="20"/>
      <c r="M64" s="20"/>
      <c r="N64" s="20"/>
      <c r="O64" s="20"/>
    </row>
    <row r="65" spans="2:15" ht="15.75" customHeight="1">
      <c r="B65" s="20"/>
      <c r="C65" s="23"/>
      <c r="D65" s="23"/>
      <c r="E65" s="21"/>
      <c r="F65" s="21"/>
      <c r="G65" s="21"/>
      <c r="H65" s="21"/>
      <c r="I65" s="21"/>
      <c r="K65" s="20"/>
      <c r="L65" s="20"/>
      <c r="M65" s="20"/>
      <c r="N65" s="20"/>
      <c r="O65" s="20"/>
    </row>
    <row r="66" spans="2:15" ht="15.75" customHeight="1">
      <c r="B66" s="20"/>
      <c r="C66" s="23"/>
      <c r="D66" s="23"/>
      <c r="E66" s="21"/>
      <c r="F66" s="21"/>
      <c r="G66" s="21"/>
      <c r="H66" s="21"/>
      <c r="I66" s="21"/>
      <c r="K66" s="20"/>
      <c r="L66" s="20"/>
      <c r="M66" s="20"/>
      <c r="N66" s="20"/>
      <c r="O66" s="20"/>
    </row>
    <row r="67" spans="2:15" ht="15.75" customHeight="1">
      <c r="B67" s="20"/>
      <c r="C67" s="23"/>
      <c r="D67" s="23"/>
      <c r="E67" s="21"/>
      <c r="F67" s="21"/>
      <c r="G67" s="21"/>
      <c r="H67" s="21"/>
      <c r="I67" s="21"/>
      <c r="K67" s="20"/>
      <c r="L67" s="20"/>
      <c r="M67" s="20"/>
      <c r="N67" s="20"/>
      <c r="O67" s="20"/>
    </row>
    <row r="68" spans="2:15" ht="15.75" customHeight="1">
      <c r="B68" s="20"/>
      <c r="C68" s="23"/>
      <c r="D68" s="23"/>
      <c r="E68" s="21"/>
      <c r="F68" s="21"/>
      <c r="G68" s="21"/>
      <c r="H68" s="21"/>
      <c r="I68" s="21"/>
      <c r="K68" s="20"/>
      <c r="L68" s="20"/>
      <c r="M68" s="20"/>
      <c r="N68" s="20"/>
      <c r="O68" s="20"/>
    </row>
    <row r="69" spans="2:15" ht="15.75" customHeight="1">
      <c r="B69" s="20"/>
      <c r="C69" s="23"/>
      <c r="D69" s="23"/>
      <c r="E69" s="21"/>
      <c r="F69" s="21"/>
      <c r="G69" s="21"/>
      <c r="H69" s="21"/>
      <c r="I69" s="21"/>
      <c r="K69" s="20"/>
      <c r="L69" s="20"/>
      <c r="M69" s="20"/>
      <c r="N69" s="20"/>
      <c r="O69" s="20"/>
    </row>
    <row r="70" spans="2:15" ht="15.75" customHeight="1">
      <c r="B70" s="20"/>
      <c r="C70" s="23"/>
      <c r="D70" s="23"/>
      <c r="E70" s="21"/>
      <c r="F70" s="21"/>
      <c r="G70" s="21"/>
      <c r="H70" s="21"/>
      <c r="I70" s="21"/>
      <c r="K70" s="20"/>
      <c r="L70" s="20"/>
      <c r="M70" s="20"/>
      <c r="N70" s="20"/>
      <c r="O70" s="20"/>
    </row>
    <row r="71" spans="2:15" ht="15.75" customHeight="1">
      <c r="B71" s="20"/>
      <c r="C71" s="23"/>
      <c r="D71" s="23"/>
      <c r="E71" s="21"/>
      <c r="F71" s="21"/>
      <c r="G71" s="21"/>
      <c r="H71" s="21"/>
      <c r="I71" s="21"/>
      <c r="K71" s="20"/>
      <c r="L71" s="20"/>
      <c r="M71" s="20"/>
      <c r="N71" s="20"/>
      <c r="O71" s="20"/>
    </row>
    <row r="72" spans="2:15" ht="15.75" customHeight="1">
      <c r="B72" s="20"/>
      <c r="C72" s="23"/>
      <c r="D72" s="23"/>
      <c r="E72" s="21"/>
      <c r="F72" s="21"/>
      <c r="G72" s="21"/>
      <c r="H72" s="21"/>
      <c r="I72" s="21"/>
      <c r="K72" s="20"/>
      <c r="L72" s="20"/>
      <c r="M72" s="20"/>
      <c r="N72" s="20"/>
      <c r="O72" s="20"/>
    </row>
    <row r="73" spans="2:15" ht="15.75" customHeight="1">
      <c r="B73" s="20"/>
      <c r="C73" s="23"/>
      <c r="D73" s="23"/>
      <c r="E73" s="21"/>
      <c r="F73" s="21"/>
      <c r="G73" s="21"/>
      <c r="H73" s="21"/>
      <c r="I73" s="21"/>
      <c r="K73" s="20"/>
      <c r="L73" s="20"/>
      <c r="M73" s="20"/>
      <c r="N73" s="20"/>
      <c r="O73" s="20"/>
    </row>
    <row r="74" spans="2:15" ht="15.75" customHeight="1">
      <c r="B74" s="20"/>
      <c r="C74" s="23"/>
      <c r="D74" s="23"/>
      <c r="E74" s="21"/>
      <c r="F74" s="21"/>
      <c r="G74" s="21"/>
      <c r="H74" s="21"/>
      <c r="I74" s="21"/>
      <c r="K74" s="20"/>
      <c r="L74" s="20"/>
      <c r="M74" s="20"/>
      <c r="N74" s="20"/>
      <c r="O74" s="20"/>
    </row>
    <row r="75" spans="2:15" ht="15.75" customHeight="1">
      <c r="B75" s="20"/>
      <c r="C75" s="23"/>
      <c r="D75" s="23"/>
      <c r="E75" s="21"/>
      <c r="F75" s="21"/>
      <c r="G75" s="21"/>
      <c r="H75" s="21"/>
      <c r="I75" s="21"/>
      <c r="K75" s="20"/>
      <c r="L75" s="20"/>
      <c r="M75" s="20"/>
      <c r="N75" s="20"/>
      <c r="O75" s="20"/>
    </row>
    <row r="76" spans="2:15" ht="15.75" customHeight="1">
      <c r="B76" s="20"/>
      <c r="C76" s="23"/>
      <c r="D76" s="23"/>
      <c r="E76" s="21"/>
      <c r="F76" s="21"/>
      <c r="G76" s="21"/>
      <c r="H76" s="21"/>
      <c r="I76" s="21"/>
      <c r="K76" s="20"/>
      <c r="L76" s="20"/>
      <c r="M76" s="20"/>
      <c r="N76" s="20"/>
      <c r="O76" s="20"/>
    </row>
    <row r="77" spans="2:15" ht="15.75" customHeight="1">
      <c r="B77" s="20"/>
      <c r="C77" s="23"/>
      <c r="D77" s="23"/>
      <c r="E77" s="21"/>
      <c r="F77" s="21"/>
      <c r="G77" s="21"/>
      <c r="H77" s="21"/>
      <c r="I77" s="21"/>
      <c r="K77" s="20"/>
      <c r="L77" s="20"/>
      <c r="M77" s="20"/>
      <c r="N77" s="20"/>
      <c r="O77" s="20"/>
    </row>
    <row r="78" spans="2:15" ht="15.75" customHeight="1">
      <c r="B78" s="20"/>
      <c r="C78" s="23"/>
      <c r="D78" s="23"/>
      <c r="E78" s="21"/>
      <c r="F78" s="21"/>
      <c r="G78" s="21"/>
      <c r="H78" s="21"/>
      <c r="I78" s="21"/>
      <c r="K78" s="20"/>
      <c r="L78" s="20"/>
      <c r="M78" s="20"/>
      <c r="N78" s="20"/>
      <c r="O78" s="20"/>
    </row>
    <row r="79" spans="2:15" ht="15.75" customHeight="1">
      <c r="B79" s="20"/>
      <c r="C79" s="23"/>
      <c r="D79" s="23"/>
      <c r="E79" s="21"/>
      <c r="F79" s="21"/>
      <c r="G79" s="21"/>
      <c r="H79" s="21"/>
      <c r="I79" s="21"/>
      <c r="K79" s="20"/>
      <c r="L79" s="20"/>
      <c r="M79" s="20"/>
      <c r="N79" s="20"/>
      <c r="O79" s="20"/>
    </row>
    <row r="80" spans="2:15" ht="15.75" customHeight="1">
      <c r="B80" s="20"/>
      <c r="C80" s="23"/>
      <c r="D80" s="23"/>
      <c r="E80" s="21"/>
      <c r="F80" s="21"/>
      <c r="G80" s="21"/>
      <c r="H80" s="21"/>
      <c r="I80" s="21"/>
      <c r="K80" s="20"/>
      <c r="L80" s="20"/>
      <c r="M80" s="20"/>
      <c r="N80" s="20"/>
      <c r="O80" s="20"/>
    </row>
    <row r="81" spans="2:15" ht="15.75" customHeight="1">
      <c r="B81" s="20"/>
      <c r="C81" s="23"/>
      <c r="D81" s="23"/>
      <c r="E81" s="21"/>
      <c r="F81" s="21"/>
      <c r="G81" s="21"/>
      <c r="H81" s="21"/>
      <c r="I81" s="21"/>
      <c r="K81" s="20"/>
      <c r="L81" s="20"/>
      <c r="M81" s="20"/>
      <c r="N81" s="20"/>
      <c r="O81" s="20"/>
    </row>
    <row r="82" spans="2:15" ht="15.75" customHeight="1">
      <c r="B82" s="20"/>
      <c r="C82" s="23"/>
      <c r="D82" s="23"/>
      <c r="E82" s="21"/>
      <c r="F82" s="21"/>
      <c r="G82" s="21"/>
      <c r="H82" s="21"/>
      <c r="I82" s="21"/>
      <c r="K82" s="20"/>
      <c r="L82" s="20"/>
      <c r="M82" s="20"/>
      <c r="N82" s="20"/>
      <c r="O82" s="20"/>
    </row>
    <row r="83" spans="2:15" ht="15.75" customHeight="1">
      <c r="B83" s="20"/>
      <c r="C83" s="23"/>
      <c r="D83" s="23"/>
      <c r="E83" s="21"/>
      <c r="F83" s="21"/>
      <c r="G83" s="21"/>
      <c r="H83" s="21"/>
      <c r="I83" s="21"/>
      <c r="K83" s="20"/>
      <c r="L83" s="20"/>
      <c r="M83" s="20"/>
      <c r="N83" s="20"/>
      <c r="O83" s="20"/>
    </row>
    <row r="84" spans="2:15" ht="15.75" customHeight="1">
      <c r="B84" s="20"/>
      <c r="C84" s="23"/>
      <c r="D84" s="23"/>
      <c r="E84" s="21"/>
      <c r="F84" s="21"/>
      <c r="G84" s="21"/>
      <c r="H84" s="21"/>
      <c r="I84" s="21"/>
      <c r="K84" s="20"/>
      <c r="L84" s="20"/>
      <c r="M84" s="20"/>
      <c r="N84" s="20"/>
      <c r="O84" s="20"/>
    </row>
    <row r="85" spans="2:15" ht="15.75" customHeight="1">
      <c r="B85" s="20"/>
      <c r="C85" s="23"/>
      <c r="D85" s="23"/>
      <c r="E85" s="21"/>
      <c r="F85" s="21"/>
      <c r="G85" s="21"/>
      <c r="H85" s="21"/>
      <c r="I85" s="21"/>
      <c r="K85" s="20"/>
      <c r="L85" s="20"/>
      <c r="M85" s="20"/>
      <c r="N85" s="20"/>
      <c r="O85" s="20"/>
    </row>
    <row r="86" spans="2:15" ht="15.75" customHeight="1">
      <c r="B86" s="20"/>
      <c r="C86" s="23"/>
      <c r="D86" s="23"/>
      <c r="E86" s="21"/>
      <c r="F86" s="21"/>
      <c r="G86" s="21"/>
      <c r="H86" s="21"/>
      <c r="I86" s="21"/>
      <c r="K86" s="20"/>
      <c r="L86" s="20"/>
      <c r="M86" s="20"/>
      <c r="N86" s="20"/>
      <c r="O86" s="20"/>
    </row>
    <row r="87" spans="2:15" ht="15.75" customHeight="1">
      <c r="B87" s="20"/>
      <c r="C87" s="23"/>
      <c r="D87" s="23"/>
      <c r="E87" s="21"/>
      <c r="F87" s="21"/>
      <c r="G87" s="21"/>
      <c r="H87" s="21"/>
      <c r="I87" s="21"/>
      <c r="K87" s="20"/>
      <c r="L87" s="20"/>
      <c r="M87" s="20"/>
      <c r="N87" s="20"/>
      <c r="O87" s="20"/>
    </row>
    <row r="88" spans="2:15" ht="15.75" customHeight="1">
      <c r="B88" s="20"/>
      <c r="C88" s="23"/>
      <c r="D88" s="23"/>
      <c r="E88" s="21"/>
      <c r="F88" s="21"/>
      <c r="G88" s="21"/>
      <c r="H88" s="21"/>
      <c r="I88" s="21"/>
      <c r="K88" s="20"/>
      <c r="L88" s="20"/>
      <c r="M88" s="20"/>
      <c r="N88" s="20"/>
      <c r="O88" s="20"/>
    </row>
    <row r="89" spans="2:15" ht="15.75" customHeight="1">
      <c r="B89" s="20"/>
      <c r="C89" s="23"/>
      <c r="D89" s="23"/>
      <c r="E89" s="21"/>
      <c r="F89" s="21"/>
      <c r="G89" s="21"/>
      <c r="H89" s="21"/>
      <c r="I89" s="21"/>
      <c r="K89" s="20"/>
      <c r="L89" s="20"/>
      <c r="M89" s="20"/>
      <c r="N89" s="20"/>
      <c r="O89" s="20"/>
    </row>
    <row r="90" spans="2:15" ht="15.75" customHeight="1">
      <c r="B90" s="20"/>
      <c r="C90" s="23"/>
      <c r="D90" s="23"/>
      <c r="E90" s="21"/>
      <c r="F90" s="21"/>
      <c r="G90" s="21"/>
      <c r="H90" s="21"/>
      <c r="I90" s="21"/>
      <c r="K90" s="20"/>
      <c r="L90" s="20"/>
      <c r="M90" s="20"/>
      <c r="N90" s="20"/>
      <c r="O90" s="20"/>
    </row>
    <row r="91" spans="2:15" ht="15.75" customHeight="1">
      <c r="B91" s="20"/>
      <c r="C91" s="23"/>
      <c r="D91" s="23"/>
      <c r="E91" s="21"/>
      <c r="F91" s="21"/>
      <c r="G91" s="21"/>
      <c r="H91" s="21"/>
      <c r="I91" s="21"/>
      <c r="K91" s="20"/>
      <c r="L91" s="20"/>
      <c r="M91" s="20"/>
      <c r="N91" s="20"/>
      <c r="O91" s="20"/>
    </row>
    <row r="92" spans="2:15" ht="15.75" customHeight="1">
      <c r="B92" s="20"/>
      <c r="C92" s="23"/>
      <c r="D92" s="23"/>
      <c r="E92" s="21"/>
      <c r="F92" s="21"/>
      <c r="G92" s="21"/>
      <c r="H92" s="21"/>
      <c r="I92" s="21"/>
      <c r="K92" s="20"/>
      <c r="L92" s="20"/>
      <c r="M92" s="20"/>
      <c r="N92" s="20"/>
      <c r="O92" s="20"/>
    </row>
    <row r="93" spans="2:15" ht="15.75" customHeight="1">
      <c r="B93" s="20"/>
      <c r="C93" s="23"/>
      <c r="D93" s="23"/>
      <c r="E93" s="21"/>
      <c r="F93" s="21"/>
      <c r="G93" s="21"/>
      <c r="H93" s="21"/>
      <c r="I93" s="21"/>
      <c r="K93" s="20"/>
      <c r="L93" s="20"/>
      <c r="M93" s="20"/>
      <c r="N93" s="20"/>
      <c r="O93" s="20"/>
    </row>
    <row r="94" spans="2:15" ht="15.75" customHeight="1">
      <c r="B94" s="20"/>
      <c r="C94" s="23"/>
      <c r="D94" s="23"/>
      <c r="E94" s="21"/>
      <c r="F94" s="21"/>
      <c r="G94" s="21"/>
      <c r="H94" s="21"/>
      <c r="I94" s="21"/>
      <c r="K94" s="20"/>
      <c r="L94" s="20"/>
      <c r="M94" s="20"/>
      <c r="N94" s="20"/>
      <c r="O94" s="20"/>
    </row>
    <row r="95" spans="2:15" ht="15.75" customHeight="1">
      <c r="B95" s="20"/>
      <c r="C95" s="23"/>
      <c r="D95" s="23"/>
      <c r="E95" s="21"/>
      <c r="F95" s="21"/>
      <c r="G95" s="21"/>
      <c r="H95" s="21"/>
      <c r="I95" s="21"/>
      <c r="K95" s="20"/>
      <c r="L95" s="20"/>
      <c r="M95" s="20"/>
      <c r="N95" s="20"/>
      <c r="O95" s="20"/>
    </row>
    <row r="96" spans="2:15" ht="15.75" customHeight="1">
      <c r="B96" s="20"/>
      <c r="C96" s="23"/>
      <c r="D96" s="23"/>
      <c r="E96" s="21"/>
      <c r="F96" s="21"/>
      <c r="G96" s="21"/>
      <c r="H96" s="21"/>
      <c r="I96" s="21"/>
      <c r="K96" s="20"/>
      <c r="L96" s="20"/>
      <c r="M96" s="20"/>
      <c r="N96" s="20"/>
      <c r="O96" s="20"/>
    </row>
    <row r="97" spans="2:15" ht="15.75" customHeight="1">
      <c r="B97" s="20"/>
      <c r="C97" s="23"/>
      <c r="D97" s="23"/>
      <c r="E97" s="21"/>
      <c r="F97" s="21"/>
      <c r="G97" s="21"/>
      <c r="H97" s="21"/>
      <c r="I97" s="21"/>
      <c r="K97" s="20"/>
      <c r="L97" s="20"/>
      <c r="M97" s="20"/>
      <c r="N97" s="20"/>
      <c r="O97" s="20"/>
    </row>
    <row r="98" spans="2:15" ht="15.75" customHeight="1">
      <c r="B98" s="20"/>
      <c r="C98" s="23"/>
      <c r="D98" s="23"/>
      <c r="E98" s="21"/>
      <c r="F98" s="21"/>
      <c r="G98" s="21"/>
      <c r="H98" s="21"/>
      <c r="I98" s="21"/>
      <c r="K98" s="20"/>
      <c r="L98" s="20"/>
      <c r="M98" s="20"/>
      <c r="N98" s="20"/>
      <c r="O98" s="20"/>
    </row>
    <row r="99" spans="2:15" ht="15.75" customHeight="1">
      <c r="B99" s="20"/>
      <c r="C99" s="23"/>
      <c r="D99" s="23"/>
      <c r="E99" s="21"/>
      <c r="F99" s="21"/>
      <c r="G99" s="21"/>
      <c r="H99" s="21"/>
      <c r="I99" s="21"/>
      <c r="K99" s="20"/>
      <c r="L99" s="20"/>
      <c r="M99" s="20"/>
      <c r="N99" s="20"/>
      <c r="O99" s="20"/>
    </row>
    <row r="100" spans="2:15" ht="15.75" customHeight="1">
      <c r="B100" s="20"/>
      <c r="C100" s="23"/>
      <c r="D100" s="23"/>
      <c r="E100" s="21"/>
      <c r="F100" s="21"/>
      <c r="G100" s="21"/>
      <c r="H100" s="21"/>
      <c r="I100" s="21"/>
      <c r="K100" s="20"/>
      <c r="L100" s="20"/>
      <c r="M100" s="20"/>
      <c r="N100" s="20"/>
      <c r="O100" s="20"/>
    </row>
    <row r="101" spans="2:15" ht="15.75" customHeight="1">
      <c r="B101" s="20"/>
      <c r="C101" s="23"/>
      <c r="D101" s="23"/>
      <c r="E101" s="21"/>
      <c r="F101" s="21"/>
      <c r="G101" s="21"/>
      <c r="H101" s="21"/>
      <c r="I101" s="21"/>
      <c r="K101" s="20"/>
      <c r="L101" s="20"/>
      <c r="M101" s="20"/>
      <c r="N101" s="20"/>
      <c r="O101" s="20"/>
    </row>
    <row r="102" spans="2:15" ht="15.75" customHeight="1">
      <c r="B102" s="20"/>
      <c r="C102" s="23"/>
      <c r="D102" s="23"/>
      <c r="E102" s="21"/>
      <c r="F102" s="21"/>
      <c r="G102" s="21"/>
      <c r="H102" s="21"/>
      <c r="I102" s="21"/>
      <c r="K102" s="20"/>
      <c r="L102" s="20"/>
      <c r="M102" s="20"/>
      <c r="N102" s="20"/>
      <c r="O102" s="20"/>
    </row>
    <row r="103" spans="2:15" ht="15.75" customHeight="1">
      <c r="B103" s="20"/>
      <c r="C103" s="23"/>
      <c r="D103" s="23"/>
      <c r="E103" s="21"/>
      <c r="F103" s="21"/>
      <c r="G103" s="21"/>
      <c r="H103" s="21"/>
      <c r="I103" s="21"/>
      <c r="K103" s="20"/>
      <c r="L103" s="20"/>
      <c r="M103" s="20"/>
      <c r="N103" s="20"/>
      <c r="O103" s="20"/>
    </row>
    <row r="104" spans="2:15" ht="15.75" customHeight="1">
      <c r="B104" s="20"/>
      <c r="C104" s="23"/>
      <c r="D104" s="23"/>
      <c r="E104" s="21"/>
      <c r="F104" s="21"/>
      <c r="G104" s="21"/>
      <c r="H104" s="21"/>
      <c r="I104" s="21"/>
      <c r="K104" s="20"/>
      <c r="L104" s="20"/>
      <c r="M104" s="20"/>
      <c r="N104" s="20"/>
      <c r="O104" s="20"/>
    </row>
    <row r="105" spans="2:15" ht="15.75" customHeight="1">
      <c r="B105" s="20"/>
      <c r="C105" s="23"/>
      <c r="D105" s="23"/>
      <c r="E105" s="21"/>
      <c r="F105" s="21"/>
      <c r="G105" s="21"/>
      <c r="H105" s="21"/>
      <c r="I105" s="21"/>
      <c r="K105" s="20"/>
      <c r="L105" s="20"/>
      <c r="M105" s="20"/>
      <c r="N105" s="20"/>
      <c r="O105" s="20"/>
    </row>
    <row r="106" spans="2:15" ht="15.75" customHeight="1">
      <c r="B106" s="20"/>
      <c r="C106" s="23"/>
      <c r="D106" s="23"/>
      <c r="E106" s="21"/>
      <c r="F106" s="21"/>
      <c r="G106" s="21"/>
      <c r="H106" s="21"/>
      <c r="I106" s="21"/>
      <c r="K106" s="20"/>
      <c r="L106" s="20"/>
      <c r="M106" s="20"/>
      <c r="N106" s="20"/>
      <c r="O106" s="20"/>
    </row>
    <row r="107" spans="2:15" ht="15.75" customHeight="1">
      <c r="B107" s="20"/>
      <c r="C107" s="23"/>
      <c r="D107" s="23"/>
      <c r="E107" s="21"/>
      <c r="F107" s="21"/>
      <c r="G107" s="21"/>
      <c r="H107" s="21"/>
      <c r="I107" s="21"/>
      <c r="K107" s="20"/>
      <c r="L107" s="20"/>
      <c r="M107" s="20"/>
      <c r="N107" s="20"/>
      <c r="O107" s="20"/>
    </row>
    <row r="108" spans="2:15" ht="15.75" customHeight="1">
      <c r="B108" s="20"/>
      <c r="C108" s="23"/>
      <c r="D108" s="23"/>
      <c r="E108" s="21"/>
      <c r="F108" s="21"/>
      <c r="G108" s="21"/>
      <c r="H108" s="21"/>
      <c r="I108" s="21"/>
      <c r="K108" s="20"/>
      <c r="L108" s="20"/>
      <c r="M108" s="20"/>
      <c r="N108" s="20"/>
      <c r="O108" s="20"/>
    </row>
    <row r="109" spans="2:15" ht="15.75" customHeight="1">
      <c r="B109" s="20"/>
      <c r="C109" s="23"/>
      <c r="D109" s="23"/>
      <c r="E109" s="21"/>
      <c r="F109" s="21"/>
      <c r="G109" s="21"/>
      <c r="H109" s="21"/>
      <c r="I109" s="21"/>
      <c r="K109" s="20"/>
      <c r="L109" s="20"/>
      <c r="M109" s="20"/>
      <c r="N109" s="20"/>
      <c r="O109" s="20"/>
    </row>
    <row r="110" spans="2:15" ht="15.75" customHeight="1">
      <c r="B110" s="20"/>
      <c r="C110" s="23"/>
      <c r="D110" s="23"/>
      <c r="E110" s="21"/>
      <c r="F110" s="21"/>
      <c r="G110" s="21"/>
      <c r="H110" s="21"/>
      <c r="I110" s="21"/>
      <c r="K110" s="20"/>
      <c r="L110" s="20"/>
      <c r="M110" s="20"/>
      <c r="N110" s="20"/>
      <c r="O110" s="20"/>
    </row>
    <row r="111" spans="2:15" ht="15.75" customHeight="1">
      <c r="B111" s="20"/>
      <c r="C111" s="23"/>
      <c r="D111" s="23"/>
      <c r="E111" s="21"/>
      <c r="F111" s="21"/>
      <c r="G111" s="21"/>
      <c r="H111" s="21"/>
      <c r="I111" s="21"/>
      <c r="K111" s="20"/>
      <c r="L111" s="20"/>
      <c r="M111" s="20"/>
      <c r="N111" s="20"/>
      <c r="O111" s="20"/>
    </row>
    <row r="112" spans="2:15" ht="15.75" customHeight="1">
      <c r="B112" s="20"/>
      <c r="C112" s="23"/>
      <c r="D112" s="23"/>
      <c r="E112" s="21"/>
      <c r="F112" s="21"/>
      <c r="G112" s="21"/>
      <c r="H112" s="21"/>
      <c r="I112" s="21"/>
      <c r="K112" s="20"/>
      <c r="L112" s="20"/>
      <c r="M112" s="20"/>
      <c r="N112" s="20"/>
      <c r="O112" s="20"/>
    </row>
    <row r="113" spans="2:15" ht="15.75" customHeight="1">
      <c r="B113" s="20"/>
      <c r="C113" s="23"/>
      <c r="D113" s="23"/>
      <c r="E113" s="21"/>
      <c r="F113" s="21"/>
      <c r="G113" s="21"/>
      <c r="H113" s="21"/>
      <c r="I113" s="21"/>
      <c r="K113" s="20"/>
      <c r="L113" s="20"/>
      <c r="M113" s="20"/>
      <c r="N113" s="20"/>
      <c r="O113" s="20"/>
    </row>
    <row r="114" spans="2:15" ht="15.75" customHeight="1">
      <c r="B114" s="20"/>
      <c r="C114" s="23"/>
      <c r="D114" s="23"/>
      <c r="E114" s="21"/>
      <c r="F114" s="21"/>
      <c r="G114" s="21"/>
      <c r="H114" s="21"/>
      <c r="I114" s="21"/>
      <c r="K114" s="20"/>
      <c r="L114" s="20"/>
      <c r="M114" s="20"/>
      <c r="N114" s="20"/>
      <c r="O114" s="20"/>
    </row>
    <row r="115" spans="2:15" ht="15.75" customHeight="1">
      <c r="B115" s="20"/>
      <c r="C115" s="23"/>
      <c r="D115" s="23"/>
      <c r="E115" s="21"/>
      <c r="F115" s="21"/>
      <c r="G115" s="21"/>
      <c r="H115" s="21"/>
      <c r="I115" s="21"/>
      <c r="K115" s="20"/>
      <c r="L115" s="20"/>
      <c r="M115" s="20"/>
      <c r="N115" s="20"/>
      <c r="O115" s="20"/>
    </row>
    <row r="116" spans="2:15" ht="15.75" customHeight="1">
      <c r="B116" s="20"/>
      <c r="C116" s="23"/>
      <c r="D116" s="23"/>
      <c r="E116" s="21"/>
      <c r="F116" s="21"/>
      <c r="G116" s="21"/>
      <c r="H116" s="21"/>
      <c r="I116" s="21"/>
      <c r="K116" s="20"/>
      <c r="L116" s="20"/>
      <c r="M116" s="20"/>
      <c r="N116" s="20"/>
      <c r="O116" s="20"/>
    </row>
    <row r="117" spans="2:15" ht="15.75" customHeight="1">
      <c r="B117" s="20"/>
      <c r="C117" s="23"/>
      <c r="D117" s="23"/>
      <c r="E117" s="21"/>
      <c r="F117" s="21"/>
      <c r="G117" s="21"/>
      <c r="H117" s="21"/>
      <c r="I117" s="21"/>
      <c r="K117" s="20"/>
      <c r="L117" s="20"/>
      <c r="M117" s="20"/>
      <c r="N117" s="20"/>
      <c r="O117" s="20"/>
    </row>
    <row r="118" spans="2:15" ht="15.75" customHeight="1">
      <c r="B118" s="20"/>
      <c r="C118" s="23"/>
      <c r="D118" s="23"/>
      <c r="E118" s="21"/>
      <c r="F118" s="21"/>
      <c r="G118" s="21"/>
      <c r="H118" s="21"/>
      <c r="I118" s="21"/>
      <c r="K118" s="20"/>
      <c r="L118" s="20"/>
      <c r="M118" s="20"/>
      <c r="N118" s="20"/>
      <c r="O118" s="20"/>
    </row>
    <row r="119" spans="2:15" ht="15.75" customHeight="1">
      <c r="B119" s="20"/>
      <c r="C119" s="23"/>
      <c r="D119" s="23"/>
      <c r="E119" s="21"/>
      <c r="F119" s="21"/>
      <c r="G119" s="21"/>
      <c r="H119" s="21"/>
      <c r="I119" s="21"/>
      <c r="K119" s="20"/>
      <c r="L119" s="20"/>
      <c r="M119" s="20"/>
      <c r="N119" s="20"/>
      <c r="O119" s="20"/>
    </row>
    <row r="120" spans="2:15" ht="15.75" customHeight="1">
      <c r="B120" s="20"/>
      <c r="C120" s="23"/>
      <c r="D120" s="23"/>
      <c r="E120" s="21"/>
      <c r="F120" s="21"/>
      <c r="G120" s="21"/>
      <c r="H120" s="21"/>
      <c r="I120" s="21"/>
      <c r="K120" s="20"/>
      <c r="L120" s="20"/>
      <c r="M120" s="20"/>
      <c r="N120" s="20"/>
      <c r="O120" s="20"/>
    </row>
    <row r="121" spans="2:15" ht="15.75" customHeight="1">
      <c r="B121" s="20"/>
      <c r="C121" s="23"/>
      <c r="D121" s="23"/>
      <c r="E121" s="21"/>
      <c r="F121" s="21"/>
      <c r="G121" s="21"/>
      <c r="H121" s="21"/>
      <c r="I121" s="21"/>
      <c r="K121" s="20"/>
      <c r="L121" s="20"/>
      <c r="M121" s="20"/>
      <c r="N121" s="20"/>
      <c r="O121" s="20"/>
    </row>
    <row r="122" spans="2:15" ht="15.75" customHeight="1">
      <c r="B122" s="20"/>
      <c r="C122" s="23"/>
      <c r="D122" s="23"/>
      <c r="E122" s="21"/>
      <c r="F122" s="21"/>
      <c r="G122" s="21"/>
      <c r="H122" s="21"/>
      <c r="I122" s="21"/>
      <c r="K122" s="20"/>
      <c r="L122" s="20"/>
      <c r="M122" s="20"/>
      <c r="N122" s="20"/>
      <c r="O122" s="20"/>
    </row>
    <row r="123" spans="2:15" ht="15.75" customHeight="1">
      <c r="B123" s="20"/>
      <c r="C123" s="23"/>
      <c r="D123" s="23"/>
      <c r="E123" s="21"/>
      <c r="F123" s="21"/>
      <c r="G123" s="21"/>
      <c r="H123" s="21"/>
      <c r="I123" s="21"/>
      <c r="K123" s="20"/>
      <c r="L123" s="20"/>
      <c r="M123" s="20"/>
      <c r="N123" s="20"/>
      <c r="O123" s="20"/>
    </row>
    <row r="124" spans="2:15" ht="15.75" customHeight="1">
      <c r="B124" s="20"/>
      <c r="C124" s="23"/>
      <c r="D124" s="23"/>
      <c r="E124" s="21"/>
      <c r="F124" s="21"/>
      <c r="G124" s="21"/>
      <c r="H124" s="21"/>
      <c r="I124" s="21"/>
      <c r="K124" s="20"/>
      <c r="L124" s="20"/>
      <c r="M124" s="20"/>
      <c r="N124" s="20"/>
      <c r="O124" s="20"/>
    </row>
    <row r="125" spans="2:15" ht="15.75" customHeight="1">
      <c r="B125" s="20"/>
      <c r="C125" s="23"/>
      <c r="D125" s="23"/>
      <c r="E125" s="21"/>
      <c r="F125" s="21"/>
      <c r="G125" s="21"/>
      <c r="H125" s="21"/>
      <c r="I125" s="21"/>
      <c r="K125" s="20"/>
      <c r="L125" s="20"/>
      <c r="M125" s="20"/>
      <c r="N125" s="20"/>
      <c r="O125" s="20"/>
    </row>
    <row r="126" spans="2:15" ht="15.75" customHeight="1">
      <c r="B126" s="20"/>
      <c r="C126" s="23"/>
      <c r="D126" s="23"/>
      <c r="E126" s="21"/>
      <c r="F126" s="21"/>
      <c r="G126" s="21"/>
      <c r="H126" s="21"/>
      <c r="I126" s="21"/>
      <c r="K126" s="20"/>
      <c r="L126" s="20"/>
      <c r="M126" s="20"/>
      <c r="N126" s="20"/>
      <c r="O126" s="20"/>
    </row>
    <row r="127" spans="2:15" ht="15.75" customHeight="1">
      <c r="B127" s="20"/>
      <c r="C127" s="23"/>
      <c r="D127" s="23"/>
      <c r="E127" s="21"/>
      <c r="F127" s="21"/>
      <c r="G127" s="21"/>
      <c r="H127" s="21"/>
      <c r="I127" s="21"/>
      <c r="K127" s="20"/>
      <c r="L127" s="20"/>
      <c r="M127" s="20"/>
      <c r="N127" s="20"/>
      <c r="O127" s="20"/>
    </row>
    <row r="128" spans="2:15" ht="15.75" customHeight="1">
      <c r="B128" s="20"/>
      <c r="C128" s="23"/>
      <c r="D128" s="23"/>
      <c r="E128" s="21"/>
      <c r="F128" s="21"/>
      <c r="G128" s="21"/>
      <c r="H128" s="21"/>
      <c r="I128" s="21"/>
      <c r="K128" s="20"/>
      <c r="L128" s="20"/>
      <c r="M128" s="20"/>
      <c r="N128" s="20"/>
      <c r="O128" s="20"/>
    </row>
    <row r="129" spans="2:15" ht="15.75" customHeight="1">
      <c r="B129" s="20"/>
      <c r="C129" s="23"/>
      <c r="D129" s="23"/>
      <c r="E129" s="21"/>
      <c r="F129" s="21"/>
      <c r="G129" s="21"/>
      <c r="H129" s="21"/>
      <c r="I129" s="21"/>
      <c r="K129" s="20"/>
      <c r="L129" s="20"/>
      <c r="M129" s="20"/>
      <c r="N129" s="20"/>
      <c r="O129" s="20"/>
    </row>
    <row r="130" spans="2:15" ht="15.75" customHeight="1">
      <c r="B130" s="20"/>
      <c r="C130" s="23"/>
      <c r="D130" s="23"/>
      <c r="E130" s="21"/>
      <c r="F130" s="21"/>
      <c r="G130" s="21"/>
      <c r="H130" s="21"/>
      <c r="I130" s="21"/>
      <c r="K130" s="20"/>
      <c r="L130" s="20"/>
      <c r="M130" s="20"/>
      <c r="N130" s="20"/>
      <c r="O130" s="20"/>
    </row>
    <row r="131" spans="2:15" ht="15.75" customHeight="1">
      <c r="B131" s="20"/>
      <c r="C131" s="23"/>
      <c r="D131" s="23"/>
      <c r="E131" s="21"/>
      <c r="F131" s="21"/>
      <c r="G131" s="21"/>
      <c r="H131" s="21"/>
      <c r="I131" s="21"/>
      <c r="K131" s="20"/>
      <c r="L131" s="20"/>
      <c r="M131" s="20"/>
      <c r="N131" s="20"/>
      <c r="O131" s="20"/>
    </row>
    <row r="132" spans="2:15" ht="15.75" customHeight="1">
      <c r="B132" s="20"/>
      <c r="C132" s="23"/>
      <c r="D132" s="23"/>
      <c r="E132" s="21"/>
      <c r="F132" s="21"/>
      <c r="G132" s="21"/>
      <c r="H132" s="21"/>
      <c r="I132" s="21"/>
      <c r="K132" s="20"/>
      <c r="L132" s="20"/>
      <c r="M132" s="20"/>
      <c r="N132" s="20"/>
      <c r="O132" s="20"/>
    </row>
    <row r="133" spans="2:15" ht="15.75" customHeight="1">
      <c r="B133" s="20"/>
      <c r="C133" s="23"/>
      <c r="D133" s="23"/>
      <c r="E133" s="21"/>
      <c r="F133" s="21"/>
      <c r="G133" s="21"/>
      <c r="H133" s="21"/>
      <c r="I133" s="21"/>
      <c r="K133" s="20"/>
      <c r="L133" s="20"/>
      <c r="M133" s="20"/>
      <c r="N133" s="20"/>
      <c r="O133" s="20"/>
    </row>
    <row r="134" spans="2:15" ht="15.75" customHeight="1">
      <c r="B134" s="20"/>
      <c r="C134" s="23"/>
      <c r="D134" s="23"/>
      <c r="E134" s="21"/>
      <c r="F134" s="21"/>
      <c r="G134" s="21"/>
      <c r="H134" s="21"/>
      <c r="I134" s="21"/>
      <c r="K134" s="20"/>
      <c r="L134" s="20"/>
      <c r="M134" s="20"/>
      <c r="N134" s="20"/>
      <c r="O134" s="20"/>
    </row>
    <row r="135" spans="2:15" ht="15.75" customHeight="1">
      <c r="B135" s="20"/>
      <c r="C135" s="23"/>
      <c r="D135" s="23"/>
      <c r="E135" s="21"/>
      <c r="F135" s="21"/>
      <c r="G135" s="21"/>
      <c r="H135" s="21"/>
      <c r="I135" s="21"/>
      <c r="K135" s="20"/>
      <c r="L135" s="20"/>
      <c r="M135" s="20"/>
      <c r="N135" s="20"/>
      <c r="O135" s="20"/>
    </row>
    <row r="136" spans="2:15" ht="15.75" customHeight="1">
      <c r="B136" s="20"/>
      <c r="C136" s="23"/>
      <c r="D136" s="23"/>
      <c r="E136" s="21"/>
      <c r="F136" s="21"/>
      <c r="G136" s="21"/>
      <c r="H136" s="21"/>
      <c r="I136" s="21"/>
      <c r="K136" s="20"/>
      <c r="L136" s="20"/>
      <c r="M136" s="20"/>
      <c r="N136" s="20"/>
      <c r="O136" s="20"/>
    </row>
    <row r="137" spans="2:15" ht="15.75" customHeight="1">
      <c r="B137" s="20"/>
      <c r="C137" s="23"/>
      <c r="D137" s="23"/>
      <c r="E137" s="21"/>
      <c r="F137" s="21"/>
      <c r="G137" s="21"/>
      <c r="H137" s="21"/>
      <c r="I137" s="21"/>
      <c r="K137" s="20"/>
      <c r="L137" s="20"/>
      <c r="M137" s="20"/>
      <c r="N137" s="20"/>
      <c r="O137" s="20"/>
    </row>
    <row r="138" spans="2:15" ht="15.75" customHeight="1">
      <c r="B138" s="20"/>
      <c r="C138" s="23"/>
      <c r="D138" s="23"/>
      <c r="E138" s="21"/>
      <c r="F138" s="21"/>
      <c r="G138" s="21"/>
      <c r="H138" s="21"/>
      <c r="I138" s="21"/>
      <c r="K138" s="20"/>
      <c r="L138" s="20"/>
      <c r="M138" s="20"/>
      <c r="N138" s="20"/>
      <c r="O138" s="20"/>
    </row>
    <row r="139" spans="2:15" ht="15.75" customHeight="1">
      <c r="B139" s="20"/>
      <c r="C139" s="23"/>
      <c r="D139" s="23"/>
      <c r="E139" s="21"/>
      <c r="F139" s="21"/>
      <c r="G139" s="21"/>
      <c r="H139" s="21"/>
      <c r="I139" s="21"/>
      <c r="K139" s="20"/>
      <c r="L139" s="20"/>
      <c r="M139" s="20"/>
      <c r="N139" s="20"/>
      <c r="O139" s="20"/>
    </row>
    <row r="140" spans="2:15" ht="15.75" customHeight="1">
      <c r="B140" s="20"/>
      <c r="C140" s="23"/>
      <c r="D140" s="23"/>
      <c r="E140" s="21"/>
      <c r="F140" s="21"/>
      <c r="G140" s="21"/>
      <c r="H140" s="21"/>
      <c r="I140" s="21"/>
      <c r="K140" s="20"/>
      <c r="L140" s="20"/>
      <c r="M140" s="20"/>
      <c r="N140" s="20"/>
      <c r="O140" s="20"/>
    </row>
    <row r="141" spans="2:15" ht="15.75" customHeight="1">
      <c r="B141" s="20"/>
      <c r="C141" s="23"/>
      <c r="D141" s="23"/>
      <c r="E141" s="21"/>
      <c r="F141" s="21"/>
      <c r="G141" s="21"/>
      <c r="H141" s="21"/>
      <c r="I141" s="21"/>
      <c r="K141" s="20"/>
      <c r="L141" s="20"/>
      <c r="M141" s="20"/>
      <c r="N141" s="20"/>
      <c r="O141" s="20"/>
    </row>
    <row r="142" spans="2:15" ht="15.75" customHeight="1">
      <c r="B142" s="20"/>
      <c r="C142" s="23"/>
      <c r="D142" s="23"/>
      <c r="E142" s="21"/>
      <c r="F142" s="21"/>
      <c r="G142" s="21"/>
      <c r="H142" s="21"/>
      <c r="I142" s="21"/>
      <c r="K142" s="20"/>
      <c r="L142" s="20"/>
      <c r="M142" s="20"/>
      <c r="N142" s="20"/>
      <c r="O142" s="20"/>
    </row>
    <row r="143" spans="2:15" ht="15.75" customHeight="1">
      <c r="B143" s="20"/>
      <c r="C143" s="23"/>
      <c r="D143" s="23"/>
      <c r="E143" s="21"/>
      <c r="F143" s="21"/>
      <c r="G143" s="21"/>
      <c r="H143" s="21"/>
      <c r="I143" s="21"/>
      <c r="K143" s="20"/>
      <c r="L143" s="20"/>
      <c r="M143" s="20"/>
      <c r="N143" s="20"/>
      <c r="O143" s="20"/>
    </row>
    <row r="144" spans="2:15" ht="15.75" customHeight="1">
      <c r="B144" s="20"/>
      <c r="C144" s="23"/>
      <c r="D144" s="23"/>
      <c r="E144" s="21"/>
      <c r="F144" s="21"/>
      <c r="G144" s="21"/>
      <c r="H144" s="21"/>
      <c r="I144" s="21"/>
      <c r="K144" s="20"/>
      <c r="L144" s="20"/>
      <c r="M144" s="20"/>
      <c r="N144" s="20"/>
      <c r="O144" s="20"/>
    </row>
    <row r="145" spans="2:15" ht="15.75" customHeight="1">
      <c r="B145" s="20"/>
      <c r="C145" s="23"/>
      <c r="D145" s="23"/>
      <c r="E145" s="21"/>
      <c r="F145" s="21"/>
      <c r="G145" s="21"/>
      <c r="H145" s="21"/>
      <c r="I145" s="21"/>
      <c r="K145" s="20"/>
      <c r="L145" s="20"/>
      <c r="M145" s="20"/>
      <c r="N145" s="20"/>
      <c r="O145" s="20"/>
    </row>
    <row r="146" spans="2:15" ht="15.75" customHeight="1">
      <c r="B146" s="20"/>
      <c r="C146" s="23"/>
      <c r="D146" s="23"/>
      <c r="E146" s="21"/>
      <c r="F146" s="21"/>
      <c r="G146" s="21"/>
      <c r="H146" s="21"/>
      <c r="I146" s="21"/>
      <c r="K146" s="20"/>
      <c r="L146" s="20"/>
      <c r="M146" s="20"/>
      <c r="N146" s="20"/>
      <c r="O146" s="20"/>
    </row>
    <row r="147" spans="2:15" ht="15.75" customHeight="1">
      <c r="B147" s="20"/>
      <c r="C147" s="23"/>
      <c r="D147" s="23"/>
      <c r="E147" s="21"/>
      <c r="F147" s="21"/>
      <c r="G147" s="21"/>
      <c r="H147" s="21"/>
      <c r="I147" s="21"/>
      <c r="K147" s="20"/>
      <c r="L147" s="20"/>
      <c r="M147" s="20"/>
      <c r="N147" s="20"/>
      <c r="O147" s="20"/>
    </row>
    <row r="148" spans="2:15" ht="15.75" customHeight="1">
      <c r="B148" s="20"/>
      <c r="C148" s="23"/>
      <c r="D148" s="23"/>
      <c r="E148" s="21"/>
      <c r="F148" s="21"/>
      <c r="G148" s="21"/>
      <c r="H148" s="21"/>
      <c r="I148" s="21"/>
      <c r="K148" s="20"/>
      <c r="L148" s="20"/>
      <c r="M148" s="20"/>
      <c r="N148" s="20"/>
      <c r="O148" s="20"/>
    </row>
    <row r="149" spans="2:15" ht="15.75" customHeight="1">
      <c r="B149" s="20"/>
      <c r="C149" s="23"/>
      <c r="D149" s="23"/>
      <c r="E149" s="21"/>
      <c r="F149" s="21"/>
      <c r="G149" s="21"/>
      <c r="H149" s="21"/>
      <c r="I149" s="21"/>
      <c r="K149" s="20"/>
      <c r="L149" s="20"/>
      <c r="M149" s="20"/>
      <c r="N149" s="20"/>
      <c r="O149" s="20"/>
    </row>
    <row r="150" spans="2:15" ht="15.75" customHeight="1">
      <c r="B150" s="20"/>
      <c r="C150" s="23"/>
      <c r="D150" s="23"/>
      <c r="E150" s="21"/>
      <c r="F150" s="21"/>
      <c r="G150" s="21"/>
      <c r="H150" s="21"/>
      <c r="I150" s="21"/>
      <c r="K150" s="20"/>
      <c r="L150" s="20"/>
      <c r="M150" s="20"/>
      <c r="N150" s="20"/>
      <c r="O150" s="20"/>
    </row>
    <row r="151" spans="2:15" ht="15.75" customHeight="1">
      <c r="B151" s="20"/>
      <c r="C151" s="23"/>
      <c r="D151" s="23"/>
      <c r="E151" s="21"/>
      <c r="F151" s="21"/>
      <c r="G151" s="21"/>
      <c r="H151" s="21"/>
      <c r="I151" s="21"/>
      <c r="K151" s="20"/>
      <c r="L151" s="20"/>
      <c r="M151" s="20"/>
      <c r="N151" s="20"/>
      <c r="O151" s="20"/>
    </row>
    <row r="152" spans="2:15" ht="15.75" customHeight="1">
      <c r="B152" s="20"/>
      <c r="C152" s="23"/>
      <c r="D152" s="23"/>
      <c r="E152" s="21"/>
      <c r="F152" s="21"/>
      <c r="G152" s="21"/>
      <c r="H152" s="21"/>
      <c r="I152" s="21"/>
      <c r="K152" s="20"/>
      <c r="L152" s="20"/>
      <c r="M152" s="20"/>
      <c r="N152" s="20"/>
      <c r="O152" s="20"/>
    </row>
    <row r="153" spans="2:15" ht="15.75" customHeight="1">
      <c r="B153" s="20"/>
      <c r="C153" s="23"/>
      <c r="D153" s="23"/>
      <c r="E153" s="21"/>
      <c r="F153" s="21"/>
      <c r="G153" s="21"/>
      <c r="H153" s="21"/>
      <c r="I153" s="21"/>
      <c r="K153" s="20"/>
      <c r="L153" s="20"/>
      <c r="M153" s="20"/>
      <c r="N153" s="20"/>
      <c r="O153" s="20"/>
    </row>
    <row r="154" spans="2:15" ht="15.75" customHeight="1">
      <c r="B154" s="20"/>
      <c r="C154" s="23"/>
      <c r="D154" s="23"/>
      <c r="E154" s="21"/>
      <c r="F154" s="21"/>
      <c r="G154" s="21"/>
      <c r="H154" s="21"/>
      <c r="I154" s="21"/>
      <c r="K154" s="20"/>
      <c r="L154" s="20"/>
      <c r="M154" s="20"/>
      <c r="N154" s="20"/>
      <c r="O154" s="20"/>
    </row>
    <row r="155" spans="2:15" ht="15.75" customHeight="1">
      <c r="B155" s="20"/>
      <c r="C155" s="23"/>
      <c r="D155" s="23"/>
      <c r="E155" s="21"/>
      <c r="F155" s="21"/>
      <c r="G155" s="21"/>
      <c r="H155" s="21"/>
      <c r="I155" s="21"/>
      <c r="K155" s="20"/>
      <c r="L155" s="20"/>
      <c r="M155" s="20"/>
      <c r="N155" s="20"/>
      <c r="O155" s="20"/>
    </row>
    <row r="156" spans="2:15" ht="15.75" customHeight="1">
      <c r="B156" s="20"/>
      <c r="C156" s="23"/>
      <c r="D156" s="23"/>
      <c r="E156" s="21"/>
      <c r="F156" s="21"/>
      <c r="G156" s="21"/>
      <c r="H156" s="21"/>
      <c r="I156" s="21"/>
      <c r="K156" s="20"/>
      <c r="L156" s="20"/>
      <c r="M156" s="20"/>
      <c r="N156" s="20"/>
      <c r="O156" s="20"/>
    </row>
    <row r="157" spans="2:15" ht="15.75" customHeight="1">
      <c r="B157" s="20"/>
      <c r="C157" s="23"/>
      <c r="D157" s="23"/>
      <c r="E157" s="21"/>
      <c r="F157" s="21"/>
      <c r="G157" s="21"/>
      <c r="H157" s="21"/>
      <c r="I157" s="21"/>
      <c r="K157" s="20"/>
      <c r="L157" s="20"/>
      <c r="M157" s="20"/>
      <c r="N157" s="20"/>
      <c r="O157" s="20"/>
    </row>
    <row r="158" spans="2:15" ht="15.75" customHeight="1">
      <c r="B158" s="20"/>
      <c r="C158" s="23"/>
      <c r="D158" s="23"/>
      <c r="E158" s="21"/>
      <c r="F158" s="21"/>
      <c r="G158" s="21"/>
      <c r="H158" s="21"/>
      <c r="I158" s="21"/>
      <c r="K158" s="20"/>
      <c r="L158" s="20"/>
      <c r="M158" s="20"/>
      <c r="N158" s="20"/>
      <c r="O158" s="20"/>
    </row>
    <row r="159" spans="2:15" ht="15.75" customHeight="1">
      <c r="B159" s="20"/>
      <c r="C159" s="23"/>
      <c r="D159" s="23"/>
      <c r="E159" s="21"/>
      <c r="F159" s="21"/>
      <c r="G159" s="21"/>
      <c r="H159" s="21"/>
      <c r="I159" s="21"/>
      <c r="K159" s="20"/>
      <c r="L159" s="20"/>
      <c r="M159" s="20"/>
      <c r="N159" s="20"/>
      <c r="O159" s="20"/>
    </row>
    <row r="160" spans="2:15" ht="15.75" customHeight="1">
      <c r="B160" s="20"/>
      <c r="C160" s="23"/>
      <c r="D160" s="23"/>
      <c r="E160" s="21"/>
      <c r="F160" s="21"/>
      <c r="G160" s="21"/>
      <c r="H160" s="21"/>
      <c r="I160" s="21"/>
      <c r="K160" s="20"/>
      <c r="L160" s="20"/>
      <c r="M160" s="20"/>
      <c r="N160" s="20"/>
      <c r="O160" s="20"/>
    </row>
    <row r="161" spans="2:15" ht="15.75" customHeight="1">
      <c r="B161" s="20"/>
      <c r="C161" s="23"/>
      <c r="D161" s="23"/>
      <c r="E161" s="21"/>
      <c r="F161" s="21"/>
      <c r="G161" s="21"/>
      <c r="H161" s="21"/>
      <c r="I161" s="21"/>
      <c r="K161" s="20"/>
      <c r="L161" s="20"/>
      <c r="M161" s="20"/>
      <c r="N161" s="20"/>
      <c r="O161" s="20"/>
    </row>
    <row r="162" spans="2:15" ht="15.75" customHeight="1">
      <c r="B162" s="20"/>
      <c r="C162" s="23"/>
      <c r="D162" s="23"/>
      <c r="E162" s="21"/>
      <c r="F162" s="21"/>
      <c r="G162" s="21"/>
      <c r="H162" s="21"/>
      <c r="I162" s="21"/>
      <c r="K162" s="20"/>
      <c r="L162" s="20"/>
      <c r="M162" s="20"/>
      <c r="N162" s="20"/>
      <c r="O162" s="20"/>
    </row>
    <row r="163" spans="2:15" ht="15.75" customHeight="1">
      <c r="B163" s="20"/>
      <c r="C163" s="23"/>
      <c r="D163" s="23"/>
      <c r="E163" s="21"/>
      <c r="F163" s="21"/>
      <c r="G163" s="21"/>
      <c r="H163" s="21"/>
      <c r="I163" s="21"/>
      <c r="K163" s="20"/>
      <c r="L163" s="20"/>
      <c r="M163" s="20"/>
      <c r="N163" s="20"/>
      <c r="O163" s="20"/>
    </row>
    <row r="164" spans="2:15" ht="15.75" customHeight="1">
      <c r="B164" s="20"/>
      <c r="C164" s="23"/>
      <c r="D164" s="23"/>
      <c r="E164" s="21"/>
      <c r="F164" s="21"/>
      <c r="G164" s="21"/>
      <c r="H164" s="21"/>
      <c r="I164" s="21"/>
      <c r="K164" s="20"/>
      <c r="L164" s="20"/>
      <c r="M164" s="20"/>
      <c r="N164" s="20"/>
      <c r="O164" s="20"/>
    </row>
    <row r="165" spans="2:15" ht="15.75" customHeight="1">
      <c r="B165" s="20"/>
      <c r="C165" s="23"/>
      <c r="D165" s="23"/>
      <c r="E165" s="21"/>
      <c r="F165" s="21"/>
      <c r="G165" s="21"/>
      <c r="H165" s="21"/>
      <c r="I165" s="21"/>
      <c r="K165" s="20"/>
      <c r="L165" s="20"/>
      <c r="M165" s="20"/>
      <c r="N165" s="20"/>
      <c r="O165" s="20"/>
    </row>
    <row r="166" spans="2:15" ht="15.75" customHeight="1">
      <c r="B166" s="20"/>
      <c r="C166" s="23"/>
      <c r="D166" s="23"/>
      <c r="E166" s="21"/>
      <c r="F166" s="21"/>
      <c r="G166" s="21"/>
      <c r="H166" s="21"/>
      <c r="I166" s="21"/>
      <c r="K166" s="20"/>
      <c r="L166" s="20"/>
      <c r="M166" s="20"/>
      <c r="N166" s="20"/>
      <c r="O166" s="20"/>
    </row>
    <row r="167" spans="2:15" ht="15.75" customHeight="1">
      <c r="B167" s="20"/>
      <c r="C167" s="23"/>
      <c r="D167" s="23"/>
      <c r="E167" s="21"/>
      <c r="F167" s="21"/>
      <c r="G167" s="21"/>
      <c r="H167" s="21"/>
      <c r="I167" s="21"/>
      <c r="K167" s="20"/>
      <c r="L167" s="20"/>
      <c r="M167" s="20"/>
      <c r="N167" s="20"/>
      <c r="O167" s="20"/>
    </row>
    <row r="168" spans="2:15" ht="15.75" customHeight="1">
      <c r="B168" s="20"/>
      <c r="C168" s="23"/>
      <c r="D168" s="23"/>
      <c r="E168" s="21"/>
      <c r="F168" s="21"/>
      <c r="G168" s="21"/>
      <c r="H168" s="21"/>
      <c r="I168" s="21"/>
      <c r="K168" s="20"/>
      <c r="L168" s="20"/>
      <c r="M168" s="20"/>
      <c r="N168" s="20"/>
      <c r="O168" s="20"/>
    </row>
    <row r="169" spans="2:15" ht="15.75" customHeight="1">
      <c r="B169" s="20"/>
      <c r="C169" s="23"/>
      <c r="D169" s="23"/>
      <c r="E169" s="21"/>
      <c r="F169" s="21"/>
      <c r="G169" s="21"/>
      <c r="H169" s="21"/>
      <c r="I169" s="21"/>
      <c r="K169" s="20"/>
      <c r="L169" s="20"/>
      <c r="M169" s="20"/>
      <c r="N169" s="20"/>
      <c r="O169" s="20"/>
    </row>
    <row r="170" spans="2:15" ht="15.75" customHeight="1">
      <c r="B170" s="20"/>
      <c r="C170" s="23"/>
      <c r="D170" s="23"/>
      <c r="E170" s="21"/>
      <c r="F170" s="21"/>
      <c r="G170" s="21"/>
      <c r="H170" s="21"/>
      <c r="I170" s="21"/>
      <c r="K170" s="20"/>
      <c r="L170" s="20"/>
      <c r="M170" s="20"/>
      <c r="N170" s="20"/>
      <c r="O170" s="20"/>
    </row>
    <row r="171" spans="2:15" ht="15.75" customHeight="1">
      <c r="B171" s="20"/>
      <c r="C171" s="23"/>
      <c r="D171" s="23"/>
      <c r="E171" s="21"/>
      <c r="F171" s="21"/>
      <c r="G171" s="21"/>
      <c r="H171" s="21"/>
      <c r="I171" s="21"/>
      <c r="K171" s="20"/>
      <c r="L171" s="20"/>
      <c r="M171" s="20"/>
      <c r="N171" s="20"/>
      <c r="O171" s="20"/>
    </row>
    <row r="172" spans="2:15" ht="15.75" customHeight="1">
      <c r="B172" s="20"/>
      <c r="C172" s="23"/>
      <c r="D172" s="23"/>
      <c r="E172" s="21"/>
      <c r="F172" s="21"/>
      <c r="G172" s="21"/>
      <c r="H172" s="21"/>
      <c r="I172" s="21"/>
      <c r="K172" s="20"/>
      <c r="L172" s="20"/>
      <c r="M172" s="20"/>
      <c r="N172" s="20"/>
      <c r="O172" s="20"/>
    </row>
    <row r="173" spans="2:15" ht="15.75" customHeight="1">
      <c r="B173" s="20"/>
      <c r="C173" s="23"/>
      <c r="D173" s="23"/>
      <c r="E173" s="21"/>
      <c r="F173" s="21"/>
      <c r="G173" s="21"/>
      <c r="H173" s="21"/>
      <c r="I173" s="21"/>
      <c r="K173" s="20"/>
      <c r="L173" s="20"/>
      <c r="M173" s="20"/>
      <c r="N173" s="20"/>
      <c r="O173" s="20"/>
    </row>
    <row r="174" spans="2:15" ht="15.75" customHeight="1">
      <c r="B174" s="20"/>
      <c r="C174" s="23"/>
      <c r="D174" s="23"/>
      <c r="E174" s="21"/>
      <c r="F174" s="21"/>
      <c r="G174" s="21"/>
      <c r="H174" s="21"/>
      <c r="I174" s="21"/>
      <c r="K174" s="20"/>
      <c r="L174" s="20"/>
      <c r="M174" s="20"/>
      <c r="N174" s="20"/>
      <c r="O174" s="20"/>
    </row>
    <row r="175" spans="2:15" ht="15.75" customHeight="1">
      <c r="B175" s="20"/>
      <c r="C175" s="23"/>
      <c r="D175" s="23"/>
      <c r="E175" s="21"/>
      <c r="F175" s="21"/>
      <c r="G175" s="21"/>
      <c r="H175" s="21"/>
      <c r="I175" s="21"/>
      <c r="K175" s="20"/>
      <c r="L175" s="20"/>
      <c r="M175" s="20"/>
      <c r="N175" s="20"/>
      <c r="O175" s="20"/>
    </row>
    <row r="176" spans="2:15" ht="15.75" customHeight="1">
      <c r="B176" s="20"/>
      <c r="C176" s="23"/>
      <c r="D176" s="23"/>
      <c r="E176" s="21"/>
      <c r="F176" s="21"/>
      <c r="G176" s="21"/>
      <c r="H176" s="21"/>
      <c r="I176" s="21"/>
      <c r="K176" s="20"/>
      <c r="L176" s="20"/>
      <c r="M176" s="20"/>
      <c r="N176" s="20"/>
      <c r="O176" s="20"/>
    </row>
    <row r="177" spans="2:15" ht="15.75" customHeight="1">
      <c r="B177" s="20"/>
      <c r="C177" s="23"/>
      <c r="D177" s="23"/>
      <c r="E177" s="21"/>
      <c r="F177" s="21"/>
      <c r="G177" s="21"/>
      <c r="H177" s="21"/>
      <c r="I177" s="21"/>
      <c r="K177" s="20"/>
      <c r="L177" s="20"/>
      <c r="M177" s="20"/>
      <c r="N177" s="20"/>
      <c r="O177" s="20"/>
    </row>
    <row r="178" spans="2:15" ht="15.75" customHeight="1">
      <c r="B178" s="20"/>
      <c r="C178" s="23"/>
      <c r="D178" s="23"/>
      <c r="E178" s="21"/>
      <c r="F178" s="21"/>
      <c r="G178" s="21"/>
      <c r="H178" s="21"/>
      <c r="I178" s="21"/>
      <c r="K178" s="20"/>
      <c r="L178" s="20"/>
      <c r="M178" s="20"/>
      <c r="N178" s="20"/>
      <c r="O178" s="20"/>
    </row>
    <row r="179" spans="2:15" ht="15.75" customHeight="1">
      <c r="B179" s="20"/>
      <c r="C179" s="23"/>
      <c r="D179" s="23"/>
      <c r="E179" s="21"/>
      <c r="F179" s="21"/>
      <c r="G179" s="21"/>
      <c r="H179" s="21"/>
      <c r="I179" s="21"/>
      <c r="K179" s="20"/>
      <c r="L179" s="20"/>
      <c r="M179" s="20"/>
      <c r="N179" s="20"/>
      <c r="O179" s="20"/>
    </row>
    <row r="180" spans="2:15" ht="15.75" customHeight="1">
      <c r="B180" s="20"/>
      <c r="C180" s="23"/>
      <c r="D180" s="23"/>
      <c r="E180" s="21"/>
      <c r="F180" s="21"/>
      <c r="G180" s="21"/>
      <c r="H180" s="21"/>
      <c r="I180" s="21"/>
      <c r="K180" s="20"/>
      <c r="L180" s="20"/>
      <c r="M180" s="20"/>
      <c r="N180" s="20"/>
      <c r="O180" s="20"/>
    </row>
    <row r="181" spans="2:15" ht="15.75" customHeight="1">
      <c r="B181" s="20"/>
      <c r="C181" s="23"/>
      <c r="D181" s="23"/>
      <c r="E181" s="21"/>
      <c r="F181" s="21"/>
      <c r="G181" s="21"/>
      <c r="H181" s="21"/>
      <c r="I181" s="21"/>
      <c r="K181" s="20"/>
      <c r="L181" s="20"/>
      <c r="M181" s="20"/>
      <c r="N181" s="20"/>
      <c r="O181" s="20"/>
    </row>
    <row r="182" spans="2:15" ht="15.75" customHeight="1">
      <c r="B182" s="20"/>
      <c r="C182" s="23"/>
      <c r="D182" s="23"/>
      <c r="E182" s="21"/>
      <c r="F182" s="21"/>
      <c r="G182" s="21"/>
      <c r="H182" s="21"/>
      <c r="I182" s="21"/>
      <c r="K182" s="20"/>
      <c r="L182" s="20"/>
      <c r="M182" s="20"/>
      <c r="N182" s="20"/>
      <c r="O182" s="20"/>
    </row>
    <row r="183" spans="2:15" ht="15.75" customHeight="1">
      <c r="B183" s="20"/>
      <c r="C183" s="23"/>
      <c r="D183" s="23"/>
      <c r="E183" s="21"/>
      <c r="F183" s="21"/>
      <c r="G183" s="21"/>
      <c r="H183" s="21"/>
      <c r="I183" s="21"/>
      <c r="K183" s="20"/>
      <c r="L183" s="20"/>
      <c r="M183" s="20"/>
      <c r="N183" s="20"/>
      <c r="O183" s="20"/>
    </row>
    <row r="184" spans="2:15" ht="15.75" customHeight="1">
      <c r="B184" s="20"/>
      <c r="C184" s="23"/>
      <c r="D184" s="23"/>
      <c r="E184" s="21"/>
      <c r="F184" s="21"/>
      <c r="G184" s="21"/>
      <c r="H184" s="21"/>
      <c r="I184" s="21"/>
      <c r="K184" s="20"/>
      <c r="L184" s="20"/>
      <c r="M184" s="20"/>
      <c r="N184" s="20"/>
      <c r="O184" s="20"/>
    </row>
    <row r="185" spans="2:15" ht="15.75" customHeight="1">
      <c r="B185" s="20"/>
      <c r="C185" s="23"/>
      <c r="D185" s="23"/>
      <c r="E185" s="21"/>
      <c r="F185" s="21"/>
      <c r="G185" s="21"/>
      <c r="H185" s="21"/>
      <c r="I185" s="21"/>
      <c r="K185" s="20"/>
      <c r="L185" s="20"/>
      <c r="M185" s="20"/>
      <c r="N185" s="20"/>
      <c r="O185" s="20"/>
    </row>
    <row r="186" spans="2:15" ht="15.75" customHeight="1">
      <c r="B186" s="20"/>
      <c r="C186" s="23"/>
      <c r="D186" s="23"/>
      <c r="E186" s="21"/>
      <c r="F186" s="21"/>
      <c r="G186" s="21"/>
      <c r="H186" s="21"/>
      <c r="I186" s="21"/>
      <c r="K186" s="20"/>
      <c r="L186" s="20"/>
      <c r="M186" s="20"/>
      <c r="N186" s="20"/>
      <c r="O186" s="20"/>
    </row>
    <row r="187" spans="2:15" ht="15.75" customHeight="1">
      <c r="B187" s="20"/>
      <c r="C187" s="23"/>
      <c r="D187" s="23"/>
      <c r="E187" s="21"/>
      <c r="F187" s="21"/>
      <c r="G187" s="21"/>
      <c r="H187" s="21"/>
      <c r="I187" s="21"/>
      <c r="K187" s="20"/>
      <c r="L187" s="20"/>
      <c r="M187" s="20"/>
      <c r="N187" s="20"/>
      <c r="O187" s="20"/>
    </row>
    <row r="188" spans="2:15" ht="15.75" customHeight="1">
      <c r="B188" s="20"/>
      <c r="C188" s="23"/>
      <c r="D188" s="23"/>
      <c r="E188" s="21"/>
      <c r="F188" s="21"/>
      <c r="G188" s="21"/>
      <c r="H188" s="21"/>
      <c r="I188" s="21"/>
      <c r="K188" s="20"/>
      <c r="L188" s="20"/>
      <c r="M188" s="20"/>
      <c r="N188" s="20"/>
      <c r="O188" s="20"/>
    </row>
    <row r="189" spans="2:15" ht="15.75" customHeight="1">
      <c r="B189" s="20"/>
      <c r="C189" s="23"/>
      <c r="D189" s="23"/>
      <c r="E189" s="21"/>
      <c r="F189" s="21"/>
      <c r="G189" s="21"/>
      <c r="H189" s="21"/>
      <c r="I189" s="21"/>
      <c r="K189" s="20"/>
      <c r="L189" s="20"/>
      <c r="M189" s="20"/>
      <c r="N189" s="20"/>
      <c r="O189" s="20"/>
    </row>
    <row r="190" spans="2:15" ht="15.75" customHeight="1">
      <c r="B190" s="20"/>
      <c r="C190" s="23"/>
      <c r="D190" s="23"/>
      <c r="E190" s="21"/>
      <c r="F190" s="21"/>
      <c r="G190" s="21"/>
      <c r="H190" s="21"/>
      <c r="I190" s="21"/>
      <c r="K190" s="20"/>
      <c r="L190" s="20"/>
      <c r="M190" s="20"/>
      <c r="N190" s="20"/>
      <c r="O190" s="20"/>
    </row>
    <row r="191" spans="2:15" ht="15.75" customHeight="1">
      <c r="B191" s="20"/>
      <c r="C191" s="23"/>
      <c r="D191" s="23"/>
      <c r="E191" s="21"/>
      <c r="F191" s="21"/>
      <c r="G191" s="21"/>
      <c r="H191" s="21"/>
      <c r="I191" s="21"/>
      <c r="K191" s="20"/>
      <c r="L191" s="20"/>
      <c r="M191" s="20"/>
      <c r="N191" s="20"/>
      <c r="O191" s="20"/>
    </row>
    <row r="192" spans="2:15" ht="15.75" customHeight="1">
      <c r="B192" s="20"/>
      <c r="C192" s="23"/>
      <c r="D192" s="23"/>
      <c r="E192" s="21"/>
      <c r="F192" s="21"/>
      <c r="G192" s="21"/>
      <c r="H192" s="21"/>
      <c r="I192" s="21"/>
      <c r="K192" s="20"/>
      <c r="L192" s="20"/>
      <c r="M192" s="20"/>
      <c r="N192" s="20"/>
      <c r="O192" s="20"/>
    </row>
    <row r="193" spans="2:15" ht="15.75" customHeight="1">
      <c r="B193" s="20"/>
      <c r="C193" s="23"/>
      <c r="D193" s="23"/>
      <c r="E193" s="21"/>
      <c r="F193" s="21"/>
      <c r="G193" s="21"/>
      <c r="H193" s="21"/>
      <c r="I193" s="21"/>
      <c r="K193" s="20"/>
      <c r="L193" s="20"/>
      <c r="M193" s="20"/>
      <c r="N193" s="20"/>
      <c r="O193" s="20"/>
    </row>
    <row r="194" spans="2:15" ht="15.75" customHeight="1">
      <c r="B194" s="20"/>
      <c r="C194" s="23"/>
      <c r="D194" s="23"/>
      <c r="E194" s="21"/>
      <c r="F194" s="21"/>
      <c r="G194" s="21"/>
      <c r="H194" s="21"/>
      <c r="I194" s="21"/>
      <c r="K194" s="20"/>
      <c r="L194" s="20"/>
      <c r="M194" s="20"/>
      <c r="N194" s="20"/>
      <c r="O194" s="20"/>
    </row>
    <row r="195" spans="2:15" ht="15.75" customHeight="1">
      <c r="B195" s="20"/>
      <c r="C195" s="23"/>
      <c r="D195" s="23"/>
      <c r="E195" s="21"/>
      <c r="F195" s="21"/>
      <c r="G195" s="21"/>
      <c r="H195" s="21"/>
      <c r="I195" s="21"/>
      <c r="K195" s="20"/>
      <c r="L195" s="20"/>
      <c r="M195" s="20"/>
      <c r="N195" s="20"/>
      <c r="O195" s="20"/>
    </row>
    <row r="196" spans="2:15" ht="15.75" customHeight="1">
      <c r="B196" s="20"/>
      <c r="C196" s="23"/>
      <c r="D196" s="23"/>
      <c r="E196" s="21"/>
      <c r="F196" s="21"/>
      <c r="G196" s="21"/>
      <c r="H196" s="21"/>
      <c r="I196" s="21"/>
      <c r="K196" s="20"/>
      <c r="L196" s="20"/>
      <c r="M196" s="20"/>
      <c r="N196" s="20"/>
      <c r="O196" s="20"/>
    </row>
    <row r="197" spans="2:15" ht="15.75" customHeight="1">
      <c r="B197" s="20"/>
      <c r="C197" s="23"/>
      <c r="D197" s="23"/>
      <c r="E197" s="21"/>
      <c r="F197" s="21"/>
      <c r="G197" s="21"/>
      <c r="H197" s="21"/>
      <c r="I197" s="21"/>
      <c r="K197" s="20"/>
      <c r="L197" s="20"/>
      <c r="M197" s="20"/>
      <c r="N197" s="20"/>
      <c r="O197" s="20"/>
    </row>
    <row r="198" spans="2:15" ht="15.75" customHeight="1">
      <c r="B198" s="20"/>
      <c r="C198" s="23"/>
      <c r="D198" s="23"/>
      <c r="E198" s="21"/>
      <c r="F198" s="21"/>
      <c r="G198" s="21"/>
      <c r="H198" s="21"/>
      <c r="I198" s="21"/>
      <c r="K198" s="20"/>
      <c r="L198" s="20"/>
      <c r="M198" s="20"/>
      <c r="N198" s="20"/>
      <c r="O198" s="20"/>
    </row>
    <row r="199" spans="2:15" ht="15.75" customHeight="1">
      <c r="B199" s="20"/>
      <c r="C199" s="23"/>
      <c r="D199" s="23"/>
      <c r="E199" s="21"/>
      <c r="F199" s="21"/>
      <c r="G199" s="21"/>
      <c r="H199" s="21"/>
      <c r="I199" s="21"/>
      <c r="K199" s="20"/>
      <c r="L199" s="20"/>
      <c r="M199" s="20"/>
      <c r="N199" s="20"/>
      <c r="O199" s="20"/>
    </row>
    <row r="200" spans="2:15" ht="15.75" customHeight="1">
      <c r="B200" s="20"/>
      <c r="C200" s="23"/>
      <c r="D200" s="23"/>
      <c r="E200" s="21"/>
      <c r="F200" s="21"/>
      <c r="G200" s="21"/>
      <c r="H200" s="21"/>
      <c r="I200" s="21"/>
      <c r="K200" s="20"/>
      <c r="L200" s="20"/>
      <c r="M200" s="20"/>
      <c r="N200" s="20"/>
      <c r="O200" s="20"/>
    </row>
    <row r="201" spans="2:15" ht="15.75" customHeight="1">
      <c r="B201" s="20"/>
      <c r="C201" s="23"/>
      <c r="D201" s="23"/>
      <c r="E201" s="21"/>
      <c r="F201" s="21"/>
      <c r="G201" s="21"/>
      <c r="H201" s="21"/>
      <c r="I201" s="21"/>
      <c r="K201" s="20"/>
      <c r="L201" s="20"/>
      <c r="M201" s="20"/>
      <c r="N201" s="20"/>
      <c r="O201" s="20"/>
    </row>
    <row r="202" spans="2:15" ht="15.75" customHeight="1">
      <c r="B202" s="20"/>
      <c r="C202" s="23"/>
      <c r="D202" s="23"/>
      <c r="E202" s="21"/>
      <c r="F202" s="21"/>
      <c r="G202" s="21"/>
      <c r="H202" s="21"/>
      <c r="I202" s="21"/>
      <c r="K202" s="20"/>
      <c r="L202" s="20"/>
      <c r="M202" s="20"/>
      <c r="N202" s="20"/>
      <c r="O202" s="20"/>
    </row>
    <row r="203" spans="2:15" ht="15.75" customHeight="1">
      <c r="B203" s="20"/>
      <c r="C203" s="23"/>
      <c r="D203" s="23"/>
      <c r="E203" s="21"/>
      <c r="F203" s="21"/>
      <c r="G203" s="21"/>
      <c r="H203" s="21"/>
      <c r="I203" s="21"/>
      <c r="K203" s="20"/>
      <c r="L203" s="20"/>
      <c r="M203" s="20"/>
      <c r="N203" s="20"/>
      <c r="O203" s="20"/>
    </row>
    <row r="204" spans="2:15" ht="15.75" customHeight="1">
      <c r="B204" s="20"/>
      <c r="C204" s="23"/>
      <c r="D204" s="23"/>
      <c r="E204" s="21"/>
      <c r="F204" s="21"/>
      <c r="G204" s="21"/>
      <c r="H204" s="21"/>
      <c r="I204" s="21"/>
      <c r="K204" s="20"/>
      <c r="L204" s="20"/>
      <c r="M204" s="20"/>
      <c r="N204" s="20"/>
      <c r="O204" s="20"/>
    </row>
    <row r="205" spans="2:15" ht="15.75" customHeight="1">
      <c r="B205" s="20"/>
      <c r="C205" s="23"/>
      <c r="D205" s="23"/>
      <c r="E205" s="21"/>
      <c r="F205" s="21"/>
      <c r="G205" s="21"/>
      <c r="H205" s="21"/>
      <c r="I205" s="21"/>
      <c r="K205" s="20"/>
      <c r="L205" s="20"/>
      <c r="M205" s="20"/>
      <c r="N205" s="20"/>
      <c r="O205" s="20"/>
    </row>
    <row r="206" spans="2:15" ht="15.75" customHeight="1">
      <c r="B206" s="20"/>
      <c r="C206" s="23"/>
      <c r="D206" s="23"/>
      <c r="E206" s="21"/>
      <c r="F206" s="21"/>
      <c r="G206" s="21"/>
      <c r="H206" s="21"/>
      <c r="I206" s="21"/>
      <c r="K206" s="20"/>
      <c r="L206" s="20"/>
      <c r="M206" s="20"/>
      <c r="N206" s="20"/>
      <c r="O206" s="20"/>
    </row>
    <row r="207" spans="2:15" ht="15.75" customHeight="1">
      <c r="B207" s="20"/>
      <c r="C207" s="23"/>
      <c r="D207" s="23"/>
      <c r="E207" s="21"/>
      <c r="F207" s="21"/>
      <c r="G207" s="21"/>
      <c r="H207" s="21"/>
      <c r="I207" s="21"/>
      <c r="K207" s="20"/>
      <c r="L207" s="20"/>
      <c r="M207" s="20"/>
      <c r="N207" s="20"/>
      <c r="O207" s="20"/>
    </row>
    <row r="208" spans="2:15" ht="15.75" customHeight="1">
      <c r="B208" s="20"/>
      <c r="C208" s="23"/>
      <c r="D208" s="23"/>
      <c r="E208" s="21"/>
      <c r="F208" s="21"/>
      <c r="G208" s="21"/>
      <c r="H208" s="21"/>
      <c r="I208" s="21"/>
      <c r="K208" s="20"/>
      <c r="L208" s="20"/>
      <c r="M208" s="20"/>
      <c r="N208" s="20"/>
      <c r="O208" s="20"/>
    </row>
    <row r="209" spans="2:15" ht="15.75" customHeight="1">
      <c r="B209" s="20"/>
      <c r="C209" s="23"/>
      <c r="D209" s="23"/>
      <c r="E209" s="21"/>
      <c r="F209" s="21"/>
      <c r="G209" s="21"/>
      <c r="H209" s="21"/>
      <c r="I209" s="21"/>
      <c r="K209" s="20"/>
      <c r="L209" s="20"/>
      <c r="M209" s="20"/>
      <c r="N209" s="20"/>
      <c r="O209" s="20"/>
    </row>
    <row r="210" spans="2:15" ht="15.75" customHeight="1">
      <c r="B210" s="20"/>
      <c r="C210" s="23"/>
      <c r="D210" s="23"/>
      <c r="E210" s="21"/>
      <c r="F210" s="21"/>
      <c r="G210" s="21"/>
      <c r="H210" s="21"/>
      <c r="I210" s="21"/>
      <c r="K210" s="20"/>
      <c r="L210" s="20"/>
      <c r="M210" s="20"/>
      <c r="N210" s="20"/>
      <c r="O210" s="20"/>
    </row>
    <row r="211" spans="2:15" ht="15.75" customHeight="1">
      <c r="B211" s="20"/>
      <c r="C211" s="23"/>
      <c r="D211" s="23"/>
      <c r="E211" s="21"/>
      <c r="F211" s="21"/>
      <c r="G211" s="21"/>
      <c r="H211" s="21"/>
      <c r="I211" s="21"/>
      <c r="K211" s="20"/>
      <c r="L211" s="20"/>
      <c r="M211" s="20"/>
      <c r="N211" s="20"/>
      <c r="O211" s="20"/>
    </row>
    <row r="212" spans="2:15" ht="15.75" customHeight="1">
      <c r="B212" s="20"/>
      <c r="C212" s="23"/>
      <c r="D212" s="23"/>
      <c r="E212" s="21"/>
      <c r="F212" s="21"/>
      <c r="G212" s="21"/>
      <c r="H212" s="21"/>
      <c r="I212" s="21"/>
      <c r="K212" s="20"/>
      <c r="L212" s="20"/>
      <c r="M212" s="20"/>
      <c r="N212" s="20"/>
      <c r="O212" s="20"/>
    </row>
    <row r="213" spans="2:15" ht="15.75" customHeight="1">
      <c r="B213" s="20"/>
      <c r="C213" s="23"/>
      <c r="D213" s="23"/>
      <c r="E213" s="21"/>
      <c r="F213" s="21"/>
      <c r="G213" s="21"/>
      <c r="H213" s="21"/>
      <c r="I213" s="21"/>
      <c r="K213" s="20"/>
      <c r="L213" s="20"/>
      <c r="M213" s="20"/>
      <c r="N213" s="20"/>
      <c r="O213" s="20"/>
    </row>
    <row r="214" spans="2:15" ht="15.75" customHeight="1">
      <c r="B214" s="20"/>
      <c r="C214" s="23"/>
      <c r="D214" s="23"/>
      <c r="E214" s="21"/>
      <c r="F214" s="21"/>
      <c r="G214" s="21"/>
      <c r="H214" s="21"/>
      <c r="I214" s="21"/>
      <c r="K214" s="20"/>
      <c r="L214" s="20"/>
      <c r="M214" s="20"/>
      <c r="N214" s="20"/>
      <c r="O214" s="20"/>
    </row>
    <row r="215" spans="2:15" ht="15.75" customHeight="1">
      <c r="B215" s="20"/>
      <c r="C215" s="23"/>
      <c r="D215" s="23"/>
      <c r="E215" s="21"/>
      <c r="F215" s="21"/>
      <c r="G215" s="21"/>
      <c r="H215" s="21"/>
      <c r="I215" s="21"/>
      <c r="K215" s="20"/>
      <c r="L215" s="20"/>
      <c r="M215" s="20"/>
      <c r="N215" s="20"/>
      <c r="O215" s="20"/>
    </row>
    <row r="216" spans="2:15" ht="15.75" customHeight="1">
      <c r="B216" s="20"/>
      <c r="C216" s="23"/>
      <c r="D216" s="23"/>
      <c r="E216" s="21"/>
      <c r="F216" s="21"/>
      <c r="G216" s="21"/>
      <c r="H216" s="21"/>
      <c r="I216" s="21"/>
      <c r="K216" s="20"/>
      <c r="L216" s="20"/>
      <c r="M216" s="20"/>
      <c r="N216" s="20"/>
      <c r="O216" s="20"/>
    </row>
    <row r="217" spans="2:15" ht="15.75" customHeight="1">
      <c r="B217" s="20"/>
      <c r="C217" s="23"/>
      <c r="D217" s="23"/>
      <c r="E217" s="21"/>
      <c r="F217" s="21"/>
      <c r="G217" s="21"/>
      <c r="H217" s="21"/>
      <c r="I217" s="21"/>
      <c r="K217" s="20"/>
      <c r="L217" s="20"/>
      <c r="M217" s="20"/>
      <c r="N217" s="20"/>
      <c r="O217" s="20"/>
    </row>
    <row r="218" spans="2:15" ht="15.75" customHeight="1">
      <c r="B218" s="20"/>
      <c r="C218" s="23"/>
      <c r="D218" s="23"/>
      <c r="E218" s="21"/>
      <c r="F218" s="21"/>
      <c r="G218" s="21"/>
      <c r="H218" s="21"/>
      <c r="I218" s="21"/>
      <c r="K218" s="20"/>
      <c r="L218" s="20"/>
      <c r="M218" s="20"/>
      <c r="N218" s="20"/>
      <c r="O218" s="20"/>
    </row>
    <row r="219" spans="2:15" ht="15.75" customHeight="1">
      <c r="B219" s="20"/>
      <c r="C219" s="23"/>
      <c r="D219" s="23"/>
      <c r="E219" s="21"/>
      <c r="F219" s="21"/>
      <c r="G219" s="21"/>
      <c r="H219" s="21"/>
      <c r="I219" s="21"/>
      <c r="K219" s="20"/>
      <c r="L219" s="20"/>
      <c r="M219" s="20"/>
      <c r="N219" s="20"/>
      <c r="O219" s="20"/>
    </row>
    <row r="220" spans="2:15" ht="15.75" customHeight="1">
      <c r="B220" s="20"/>
      <c r="C220" s="23"/>
      <c r="D220" s="23"/>
      <c r="E220" s="21"/>
      <c r="F220" s="21"/>
      <c r="G220" s="21"/>
      <c r="H220" s="21"/>
      <c r="I220" s="21"/>
      <c r="K220" s="20"/>
      <c r="L220" s="20"/>
      <c r="M220" s="20"/>
      <c r="N220" s="20"/>
      <c r="O220" s="20"/>
    </row>
    <row r="221" spans="2:15" ht="15.75" customHeight="1">
      <c r="B221" s="20"/>
      <c r="C221" s="23"/>
      <c r="D221" s="23"/>
      <c r="E221" s="21"/>
      <c r="F221" s="21"/>
      <c r="G221" s="21"/>
      <c r="H221" s="21"/>
      <c r="I221" s="21"/>
      <c r="K221" s="20"/>
      <c r="L221" s="20"/>
      <c r="M221" s="20"/>
      <c r="N221" s="20"/>
      <c r="O221" s="20"/>
    </row>
    <row r="222" spans="2:15" ht="15.75" customHeight="1">
      <c r="B222" s="20"/>
      <c r="C222" s="23"/>
      <c r="D222" s="23"/>
      <c r="E222" s="21"/>
      <c r="F222" s="21"/>
      <c r="G222" s="21"/>
      <c r="H222" s="21"/>
      <c r="I222" s="21"/>
      <c r="K222" s="20"/>
      <c r="L222" s="20"/>
      <c r="M222" s="20"/>
      <c r="N222" s="20"/>
      <c r="O222" s="20"/>
    </row>
    <row r="223" spans="2:15" ht="15.75" customHeight="1">
      <c r="B223" s="20"/>
      <c r="C223" s="23"/>
      <c r="D223" s="23"/>
      <c r="E223" s="21"/>
      <c r="F223" s="21"/>
      <c r="G223" s="21"/>
      <c r="H223" s="21"/>
      <c r="I223" s="21"/>
      <c r="K223" s="20"/>
      <c r="L223" s="20"/>
      <c r="M223" s="20"/>
      <c r="N223" s="20"/>
      <c r="O223" s="20"/>
    </row>
    <row r="224" spans="2:15" ht="15.75" customHeight="1">
      <c r="B224" s="20"/>
      <c r="C224" s="23"/>
      <c r="D224" s="23"/>
      <c r="E224" s="21"/>
      <c r="F224" s="21"/>
      <c r="G224" s="21"/>
      <c r="H224" s="21"/>
      <c r="I224" s="21"/>
      <c r="K224" s="20"/>
      <c r="L224" s="20"/>
      <c r="M224" s="20"/>
      <c r="N224" s="20"/>
      <c r="O224" s="20"/>
    </row>
    <row r="225" spans="2:15" ht="15.75" customHeight="1">
      <c r="B225" s="20"/>
      <c r="C225" s="23"/>
      <c r="D225" s="23"/>
      <c r="E225" s="21"/>
      <c r="F225" s="21"/>
      <c r="G225" s="21"/>
      <c r="H225" s="21"/>
      <c r="I225" s="21"/>
      <c r="K225" s="20"/>
      <c r="L225" s="20"/>
      <c r="M225" s="20"/>
      <c r="N225" s="20"/>
      <c r="O225" s="20"/>
    </row>
    <row r="226" spans="2:15" ht="15.75" customHeight="1">
      <c r="B226" s="20"/>
      <c r="C226" s="23"/>
      <c r="D226" s="23"/>
      <c r="E226" s="21"/>
      <c r="F226" s="21"/>
      <c r="G226" s="21"/>
      <c r="H226" s="21"/>
      <c r="I226" s="21"/>
      <c r="K226" s="20"/>
      <c r="L226" s="20"/>
      <c r="M226" s="20"/>
      <c r="N226" s="20"/>
      <c r="O226" s="20"/>
    </row>
    <row r="227" spans="2:15" ht="15.75" customHeight="1">
      <c r="B227" s="20"/>
      <c r="C227" s="23"/>
      <c r="D227" s="23"/>
      <c r="E227" s="21"/>
      <c r="F227" s="21"/>
      <c r="G227" s="21"/>
      <c r="H227" s="21"/>
      <c r="I227" s="21"/>
      <c r="K227" s="20"/>
      <c r="L227" s="20"/>
      <c r="M227" s="20"/>
      <c r="N227" s="20"/>
      <c r="O227" s="20"/>
    </row>
    <row r="228" spans="2:15" ht="15.75" customHeight="1">
      <c r="B228" s="20"/>
      <c r="C228" s="23"/>
      <c r="D228" s="23"/>
      <c r="E228" s="21"/>
      <c r="F228" s="21"/>
      <c r="G228" s="21"/>
      <c r="H228" s="21"/>
      <c r="I228" s="21"/>
      <c r="K228" s="20"/>
      <c r="L228" s="20"/>
      <c r="M228" s="20"/>
      <c r="N228" s="20"/>
      <c r="O228" s="20"/>
    </row>
    <row r="229" spans="2:15" ht="15.75" customHeight="1">
      <c r="B229" s="20"/>
      <c r="C229" s="23"/>
      <c r="D229" s="23"/>
      <c r="E229" s="21"/>
      <c r="F229" s="21"/>
      <c r="G229" s="21"/>
      <c r="H229" s="21"/>
      <c r="I229" s="21"/>
      <c r="K229" s="20"/>
      <c r="L229" s="20"/>
      <c r="M229" s="20"/>
      <c r="N229" s="20"/>
      <c r="O229" s="20"/>
    </row>
    <row r="230" spans="2:15" ht="15.75" customHeight="1">
      <c r="B230" s="20"/>
      <c r="C230" s="23"/>
      <c r="D230" s="23"/>
      <c r="E230" s="21"/>
      <c r="F230" s="21"/>
      <c r="G230" s="21"/>
      <c r="H230" s="21"/>
      <c r="I230" s="21"/>
      <c r="K230" s="20"/>
      <c r="L230" s="20"/>
      <c r="M230" s="20"/>
      <c r="N230" s="20"/>
      <c r="O230" s="20"/>
    </row>
    <row r="231" spans="2:15" ht="15.75" customHeight="1">
      <c r="B231" s="20"/>
      <c r="C231" s="23"/>
      <c r="D231" s="23"/>
      <c r="E231" s="21"/>
      <c r="F231" s="21"/>
      <c r="G231" s="21"/>
      <c r="H231" s="21"/>
      <c r="I231" s="21"/>
      <c r="K231" s="20"/>
      <c r="L231" s="20"/>
      <c r="M231" s="20"/>
      <c r="N231" s="20"/>
      <c r="O231" s="20"/>
    </row>
    <row r="232" spans="2:15" ht="15.75" customHeight="1">
      <c r="B232" s="20"/>
      <c r="C232" s="23"/>
      <c r="D232" s="23"/>
      <c r="E232" s="21"/>
      <c r="F232" s="21"/>
      <c r="G232" s="21"/>
      <c r="H232" s="21"/>
      <c r="I232" s="21"/>
      <c r="K232" s="20"/>
      <c r="L232" s="20"/>
      <c r="M232" s="20"/>
      <c r="N232" s="20"/>
      <c r="O232" s="20"/>
    </row>
    <row r="233" spans="2:15" ht="15.75" customHeight="1">
      <c r="B233" s="20"/>
      <c r="C233" s="23"/>
      <c r="D233" s="23"/>
      <c r="E233" s="21"/>
      <c r="F233" s="21"/>
      <c r="G233" s="21"/>
      <c r="H233" s="21"/>
      <c r="I233" s="21"/>
      <c r="K233" s="20"/>
      <c r="L233" s="20"/>
      <c r="M233" s="20"/>
      <c r="N233" s="20"/>
      <c r="O233" s="20"/>
    </row>
    <row r="234" spans="2:15" ht="15.75" customHeight="1">
      <c r="B234" s="20"/>
      <c r="C234" s="23"/>
      <c r="D234" s="23"/>
      <c r="E234" s="21"/>
      <c r="F234" s="21"/>
      <c r="G234" s="21"/>
      <c r="H234" s="21"/>
      <c r="I234" s="21"/>
      <c r="K234" s="20"/>
      <c r="L234" s="20"/>
      <c r="M234" s="20"/>
      <c r="N234" s="20"/>
      <c r="O234" s="20"/>
    </row>
    <row r="235" spans="2:15" ht="15.75" customHeight="1">
      <c r="B235" s="20"/>
      <c r="C235" s="23"/>
      <c r="D235" s="23"/>
      <c r="E235" s="21"/>
      <c r="F235" s="21"/>
      <c r="G235" s="21"/>
      <c r="H235" s="21"/>
      <c r="I235" s="21"/>
      <c r="K235" s="20"/>
      <c r="L235" s="20"/>
      <c r="M235" s="20"/>
      <c r="N235" s="20"/>
      <c r="O235" s="20"/>
    </row>
    <row r="236" spans="2:15" ht="15.75" customHeight="1">
      <c r="B236" s="20"/>
      <c r="C236" s="23"/>
      <c r="D236" s="23"/>
      <c r="E236" s="21"/>
      <c r="F236" s="21"/>
      <c r="G236" s="21"/>
      <c r="H236" s="21"/>
      <c r="I236" s="21"/>
      <c r="K236" s="20"/>
      <c r="L236" s="20"/>
      <c r="M236" s="20"/>
      <c r="N236" s="20"/>
      <c r="O236" s="20"/>
    </row>
    <row r="237" spans="2:15" ht="15.75" customHeight="1">
      <c r="B237" s="20"/>
      <c r="C237" s="23"/>
      <c r="D237" s="23"/>
      <c r="E237" s="21"/>
      <c r="F237" s="21"/>
      <c r="G237" s="21"/>
      <c r="H237" s="21"/>
      <c r="I237" s="21"/>
      <c r="K237" s="20"/>
      <c r="L237" s="20"/>
      <c r="M237" s="20"/>
      <c r="N237" s="20"/>
      <c r="O237" s="20"/>
    </row>
    <row r="238" spans="2:15" ht="15.75" customHeight="1">
      <c r="B238" s="20"/>
      <c r="C238" s="23"/>
      <c r="D238" s="23"/>
      <c r="E238" s="21"/>
      <c r="F238" s="21"/>
      <c r="G238" s="21"/>
      <c r="H238" s="21"/>
      <c r="I238" s="21"/>
      <c r="K238" s="20"/>
      <c r="L238" s="20"/>
      <c r="M238" s="20"/>
      <c r="N238" s="20"/>
      <c r="O238" s="20"/>
    </row>
    <row r="239" spans="2:15" ht="15.75" customHeight="1">
      <c r="B239" s="20"/>
      <c r="C239" s="23"/>
      <c r="D239" s="23"/>
      <c r="E239" s="21"/>
      <c r="F239" s="21"/>
      <c r="G239" s="21"/>
      <c r="H239" s="21"/>
      <c r="I239" s="21"/>
      <c r="K239" s="20"/>
      <c r="L239" s="20"/>
      <c r="M239" s="20"/>
      <c r="N239" s="20"/>
      <c r="O239" s="20"/>
    </row>
    <row r="240" spans="2:15" ht="15.75" customHeight="1">
      <c r="B240" s="20"/>
      <c r="C240" s="23"/>
      <c r="D240" s="23"/>
      <c r="E240" s="21"/>
      <c r="F240" s="21"/>
      <c r="G240" s="21"/>
      <c r="H240" s="21"/>
      <c r="I240" s="21"/>
      <c r="K240" s="20"/>
      <c r="L240" s="20"/>
      <c r="M240" s="20"/>
      <c r="N240" s="20"/>
      <c r="O240" s="20"/>
    </row>
    <row r="241" spans="2:15" ht="15.75" customHeight="1">
      <c r="B241" s="20"/>
      <c r="C241" s="23"/>
      <c r="D241" s="23"/>
      <c r="E241" s="21"/>
      <c r="F241" s="21"/>
      <c r="G241" s="21"/>
      <c r="H241" s="21"/>
      <c r="I241" s="21"/>
      <c r="K241" s="20"/>
      <c r="L241" s="20"/>
      <c r="M241" s="20"/>
      <c r="N241" s="20"/>
      <c r="O241" s="20"/>
    </row>
    <row r="242" spans="2:15" ht="15.75" customHeight="1">
      <c r="B242" s="20"/>
      <c r="C242" s="23"/>
      <c r="D242" s="23"/>
      <c r="E242" s="21"/>
      <c r="F242" s="21"/>
      <c r="G242" s="21"/>
      <c r="H242" s="21"/>
      <c r="I242" s="21"/>
      <c r="K242" s="20"/>
      <c r="L242" s="20"/>
      <c r="M242" s="20"/>
      <c r="N242" s="20"/>
      <c r="O242" s="20"/>
    </row>
    <row r="243" spans="2:15" ht="15.75" customHeight="1">
      <c r="B243" s="20"/>
      <c r="C243" s="23"/>
      <c r="D243" s="23"/>
      <c r="E243" s="21"/>
      <c r="F243" s="21"/>
      <c r="G243" s="21"/>
      <c r="H243" s="21"/>
      <c r="I243" s="21"/>
      <c r="K243" s="20"/>
      <c r="L243" s="20"/>
      <c r="M243" s="20"/>
      <c r="N243" s="20"/>
      <c r="O243" s="20"/>
    </row>
    <row r="244" spans="2:15" ht="15.75" customHeight="1">
      <c r="B244" s="20"/>
      <c r="C244" s="23"/>
      <c r="D244" s="23"/>
      <c r="E244" s="21"/>
      <c r="F244" s="21"/>
      <c r="G244" s="21"/>
      <c r="H244" s="21"/>
      <c r="I244" s="21"/>
      <c r="K244" s="20"/>
      <c r="L244" s="20"/>
      <c r="M244" s="20"/>
      <c r="N244" s="20"/>
      <c r="O244" s="20"/>
    </row>
    <row r="245" spans="2:15" ht="15.75" customHeight="1">
      <c r="B245" s="20"/>
      <c r="C245" s="23"/>
      <c r="D245" s="23"/>
      <c r="E245" s="21"/>
      <c r="F245" s="21"/>
      <c r="G245" s="21"/>
      <c r="H245" s="21"/>
      <c r="I245" s="21"/>
      <c r="K245" s="20"/>
      <c r="L245" s="20"/>
      <c r="M245" s="20"/>
      <c r="N245" s="20"/>
      <c r="O245" s="20"/>
    </row>
    <row r="246" spans="2:15" ht="15.75" customHeight="1">
      <c r="B246" s="20"/>
      <c r="C246" s="23"/>
      <c r="D246" s="23"/>
      <c r="E246" s="21"/>
      <c r="F246" s="21"/>
      <c r="G246" s="21"/>
      <c r="H246" s="21"/>
      <c r="I246" s="21"/>
      <c r="K246" s="20"/>
      <c r="L246" s="20"/>
      <c r="M246" s="20"/>
      <c r="N246" s="20"/>
      <c r="O246" s="20"/>
    </row>
    <row r="247" spans="2:15" ht="15.75" customHeight="1">
      <c r="B247" s="20"/>
      <c r="C247" s="23"/>
      <c r="D247" s="23"/>
      <c r="E247" s="21"/>
      <c r="F247" s="21"/>
      <c r="G247" s="21"/>
      <c r="H247" s="21"/>
      <c r="I247" s="21"/>
      <c r="K247" s="20"/>
      <c r="L247" s="20"/>
      <c r="M247" s="20"/>
      <c r="N247" s="20"/>
      <c r="O247" s="20"/>
    </row>
    <row r="248" spans="2:15" ht="15.75" customHeight="1">
      <c r="B248" s="20"/>
      <c r="C248" s="23"/>
      <c r="D248" s="23"/>
      <c r="E248" s="21"/>
      <c r="F248" s="21"/>
      <c r="G248" s="21"/>
      <c r="H248" s="21"/>
      <c r="I248" s="21"/>
      <c r="K248" s="20"/>
      <c r="L248" s="20"/>
      <c r="M248" s="20"/>
      <c r="N248" s="20"/>
      <c r="O248" s="20"/>
    </row>
    <row r="249" spans="2:15" ht="15.75" customHeight="1">
      <c r="B249" s="20"/>
      <c r="C249" s="23"/>
      <c r="D249" s="23"/>
      <c r="E249" s="21"/>
      <c r="F249" s="21"/>
      <c r="G249" s="21"/>
      <c r="H249" s="21"/>
      <c r="I249" s="21"/>
      <c r="K249" s="20"/>
      <c r="L249" s="20"/>
      <c r="M249" s="20"/>
      <c r="N249" s="20"/>
      <c r="O249" s="20"/>
    </row>
    <row r="250" spans="2:15" ht="15.75" customHeight="1">
      <c r="B250" s="20"/>
      <c r="C250" s="23"/>
      <c r="D250" s="23"/>
      <c r="E250" s="21"/>
      <c r="F250" s="21"/>
      <c r="G250" s="21"/>
      <c r="H250" s="21"/>
      <c r="I250" s="21"/>
      <c r="K250" s="20"/>
      <c r="L250" s="20"/>
      <c r="M250" s="20"/>
      <c r="N250" s="20"/>
      <c r="O250" s="20"/>
    </row>
    <row r="251" spans="2:15" ht="15.75" customHeight="1">
      <c r="B251" s="20"/>
      <c r="C251" s="23"/>
      <c r="D251" s="23"/>
      <c r="E251" s="21"/>
      <c r="F251" s="21"/>
      <c r="G251" s="21"/>
      <c r="H251" s="21"/>
      <c r="I251" s="21"/>
      <c r="K251" s="20"/>
      <c r="L251" s="20"/>
      <c r="M251" s="20"/>
      <c r="N251" s="20"/>
      <c r="O251" s="20"/>
    </row>
    <row r="252" spans="2:15" ht="15.75" customHeight="1">
      <c r="B252" s="20"/>
      <c r="C252" s="23"/>
      <c r="D252" s="23"/>
      <c r="E252" s="21"/>
      <c r="F252" s="21"/>
      <c r="G252" s="21"/>
      <c r="H252" s="21"/>
      <c r="I252" s="21"/>
      <c r="K252" s="20"/>
      <c r="L252" s="20"/>
      <c r="M252" s="20"/>
      <c r="N252" s="20"/>
      <c r="O252" s="20"/>
    </row>
    <row r="253" spans="2:15" ht="15.75" customHeight="1">
      <c r="B253" s="20"/>
      <c r="C253" s="23"/>
      <c r="D253" s="23"/>
      <c r="E253" s="21"/>
      <c r="F253" s="21"/>
      <c r="G253" s="21"/>
      <c r="H253" s="21"/>
      <c r="I253" s="21"/>
      <c r="K253" s="20"/>
      <c r="L253" s="20"/>
      <c r="M253" s="20"/>
      <c r="N253" s="20"/>
      <c r="O253" s="20"/>
    </row>
    <row r="254" spans="2:15" ht="15.75" customHeight="1">
      <c r="B254" s="20"/>
      <c r="C254" s="23"/>
      <c r="D254" s="23"/>
      <c r="E254" s="21"/>
      <c r="F254" s="21"/>
      <c r="G254" s="21"/>
      <c r="H254" s="21"/>
      <c r="I254" s="21"/>
      <c r="K254" s="20"/>
      <c r="L254" s="20"/>
      <c r="M254" s="20"/>
      <c r="N254" s="20"/>
      <c r="O254" s="20"/>
    </row>
    <row r="255" spans="2:15" ht="15.75" customHeight="1">
      <c r="B255" s="20"/>
      <c r="C255" s="23"/>
      <c r="D255" s="23"/>
      <c r="E255" s="21"/>
      <c r="F255" s="21"/>
      <c r="G255" s="21"/>
      <c r="H255" s="21"/>
      <c r="I255" s="21"/>
      <c r="K255" s="20"/>
      <c r="L255" s="20"/>
      <c r="M255" s="20"/>
      <c r="N255" s="20"/>
      <c r="O255" s="20"/>
    </row>
    <row r="256" spans="2:15" ht="15.75" customHeight="1">
      <c r="B256" s="20"/>
      <c r="C256" s="23"/>
      <c r="D256" s="23"/>
      <c r="E256" s="21"/>
      <c r="F256" s="21"/>
      <c r="G256" s="21"/>
      <c r="H256" s="21"/>
      <c r="I256" s="21"/>
      <c r="K256" s="20"/>
      <c r="L256" s="20"/>
      <c r="M256" s="20"/>
      <c r="N256" s="20"/>
      <c r="O256" s="20"/>
    </row>
    <row r="257" spans="2:15" ht="15.75" customHeight="1">
      <c r="B257" s="20"/>
      <c r="C257" s="23"/>
      <c r="D257" s="23"/>
      <c r="E257" s="21"/>
      <c r="F257" s="21"/>
      <c r="G257" s="21"/>
      <c r="H257" s="21"/>
      <c r="I257" s="21"/>
      <c r="K257" s="20"/>
      <c r="L257" s="20"/>
      <c r="M257" s="20"/>
      <c r="N257" s="20"/>
      <c r="O257" s="20"/>
    </row>
    <row r="258" spans="2:15" ht="15.75" customHeight="1">
      <c r="B258" s="20"/>
      <c r="C258" s="23"/>
      <c r="D258" s="23"/>
      <c r="E258" s="21"/>
      <c r="F258" s="21"/>
      <c r="G258" s="21"/>
      <c r="H258" s="21"/>
      <c r="I258" s="21"/>
      <c r="K258" s="20"/>
      <c r="L258" s="20"/>
      <c r="M258" s="20"/>
      <c r="N258" s="20"/>
      <c r="O258" s="20"/>
    </row>
    <row r="259" spans="2:15" ht="15.75" customHeight="1">
      <c r="B259" s="20"/>
      <c r="C259" s="23"/>
      <c r="D259" s="23"/>
      <c r="E259" s="21"/>
      <c r="F259" s="21"/>
      <c r="G259" s="21"/>
      <c r="H259" s="21"/>
      <c r="I259" s="21"/>
      <c r="K259" s="20"/>
      <c r="L259" s="20"/>
      <c r="M259" s="20"/>
      <c r="N259" s="20"/>
      <c r="O259" s="20"/>
    </row>
    <row r="260" spans="2:15" ht="15.75" customHeight="1">
      <c r="B260" s="20"/>
      <c r="C260" s="23"/>
      <c r="D260" s="23"/>
      <c r="E260" s="21"/>
      <c r="F260" s="21"/>
      <c r="G260" s="21"/>
      <c r="H260" s="21"/>
      <c r="I260" s="21"/>
      <c r="K260" s="20"/>
      <c r="L260" s="20"/>
      <c r="M260" s="20"/>
      <c r="N260" s="20"/>
      <c r="O260" s="20"/>
    </row>
    <row r="261" spans="2:15" ht="15.75" customHeight="1">
      <c r="B261" s="20"/>
      <c r="C261" s="23"/>
      <c r="D261" s="23"/>
      <c r="E261" s="21"/>
      <c r="F261" s="21"/>
      <c r="G261" s="21"/>
      <c r="H261" s="21"/>
      <c r="I261" s="21"/>
      <c r="K261" s="20"/>
      <c r="L261" s="20"/>
      <c r="M261" s="20"/>
      <c r="N261" s="20"/>
      <c r="O261" s="20"/>
    </row>
    <row r="262" spans="2:15" ht="15.75" customHeight="1">
      <c r="B262" s="20"/>
      <c r="C262" s="23"/>
      <c r="D262" s="23"/>
      <c r="E262" s="21"/>
      <c r="F262" s="21"/>
      <c r="G262" s="21"/>
      <c r="H262" s="21"/>
      <c r="I262" s="21"/>
      <c r="K262" s="20"/>
      <c r="L262" s="20"/>
      <c r="M262" s="20"/>
      <c r="N262" s="20"/>
      <c r="O262" s="20"/>
    </row>
    <row r="263" spans="2:15" ht="15.75" customHeight="1">
      <c r="B263" s="20"/>
      <c r="C263" s="23"/>
      <c r="D263" s="23"/>
      <c r="E263" s="21"/>
      <c r="F263" s="21"/>
      <c r="G263" s="21"/>
      <c r="H263" s="21"/>
      <c r="I263" s="21"/>
      <c r="K263" s="20"/>
      <c r="L263" s="20"/>
      <c r="M263" s="20"/>
      <c r="N263" s="20"/>
      <c r="O263" s="20"/>
    </row>
    <row r="264" spans="2:15" ht="15.75" customHeight="1">
      <c r="B264" s="20"/>
      <c r="C264" s="23"/>
      <c r="D264" s="23"/>
      <c r="E264" s="21"/>
      <c r="F264" s="21"/>
      <c r="G264" s="21"/>
      <c r="H264" s="21"/>
      <c r="I264" s="21"/>
      <c r="K264" s="20"/>
      <c r="L264" s="20"/>
      <c r="M264" s="20"/>
      <c r="N264" s="20"/>
      <c r="O264" s="20"/>
    </row>
    <row r="265" spans="2:15" ht="15.75" customHeight="1">
      <c r="B265" s="20"/>
      <c r="C265" s="23"/>
      <c r="D265" s="23"/>
      <c r="E265" s="21"/>
      <c r="F265" s="21"/>
      <c r="G265" s="21"/>
      <c r="H265" s="21"/>
      <c r="I265" s="21"/>
      <c r="K265" s="20"/>
      <c r="L265" s="20"/>
      <c r="M265" s="20"/>
      <c r="N265" s="20"/>
      <c r="O265" s="20"/>
    </row>
    <row r="266" spans="2:15" ht="15.75" customHeight="1">
      <c r="B266" s="20"/>
      <c r="C266" s="23"/>
      <c r="D266" s="23"/>
      <c r="E266" s="21"/>
      <c r="F266" s="21"/>
      <c r="G266" s="21"/>
      <c r="H266" s="21"/>
      <c r="I266" s="21"/>
      <c r="K266" s="20"/>
      <c r="L266" s="20"/>
      <c r="M266" s="20"/>
      <c r="N266" s="20"/>
      <c r="O266" s="20"/>
    </row>
    <row r="267" spans="2:15" ht="15.75" customHeight="1">
      <c r="B267" s="20"/>
      <c r="C267" s="23"/>
      <c r="D267" s="23"/>
      <c r="E267" s="21"/>
      <c r="F267" s="21"/>
      <c r="G267" s="21"/>
      <c r="H267" s="21"/>
      <c r="I267" s="21"/>
      <c r="K267" s="20"/>
      <c r="L267" s="20"/>
      <c r="M267" s="20"/>
      <c r="N267" s="20"/>
      <c r="O267" s="20"/>
    </row>
    <row r="268" spans="2:15" ht="15.75" customHeight="1">
      <c r="B268" s="20"/>
      <c r="C268" s="23"/>
      <c r="D268" s="23"/>
      <c r="E268" s="21"/>
      <c r="F268" s="21"/>
      <c r="G268" s="21"/>
      <c r="H268" s="21"/>
      <c r="I268" s="21"/>
      <c r="K268" s="20"/>
      <c r="L268" s="20"/>
      <c r="M268" s="20"/>
      <c r="N268" s="20"/>
      <c r="O268" s="20"/>
    </row>
    <row r="269" spans="2:15" ht="15.75" customHeight="1">
      <c r="B269" s="20"/>
      <c r="C269" s="23"/>
      <c r="D269" s="23"/>
      <c r="E269" s="21"/>
      <c r="F269" s="21"/>
      <c r="G269" s="21"/>
      <c r="H269" s="21"/>
      <c r="I269" s="21"/>
      <c r="K269" s="20"/>
      <c r="L269" s="20"/>
      <c r="M269" s="20"/>
      <c r="N269" s="20"/>
      <c r="O269" s="20"/>
    </row>
    <row r="270" spans="2:15" ht="15.75" customHeight="1">
      <c r="B270" s="20"/>
      <c r="C270" s="23"/>
      <c r="D270" s="23"/>
      <c r="E270" s="21"/>
      <c r="F270" s="21"/>
      <c r="G270" s="21"/>
      <c r="H270" s="21"/>
      <c r="I270" s="21"/>
      <c r="K270" s="20"/>
      <c r="L270" s="20"/>
      <c r="M270" s="20"/>
      <c r="N270" s="20"/>
      <c r="O270" s="20"/>
    </row>
    <row r="271" spans="2:15" ht="15.75" customHeight="1">
      <c r="B271" s="20"/>
      <c r="C271" s="23"/>
      <c r="D271" s="23"/>
      <c r="E271" s="21"/>
      <c r="F271" s="21"/>
      <c r="G271" s="21"/>
      <c r="H271" s="21"/>
      <c r="I271" s="21"/>
      <c r="K271" s="20"/>
      <c r="L271" s="20"/>
      <c r="M271" s="20"/>
      <c r="N271" s="20"/>
      <c r="O271" s="20"/>
    </row>
    <row r="272" spans="2:15" ht="15.75" customHeight="1">
      <c r="B272" s="20"/>
      <c r="C272" s="23"/>
      <c r="D272" s="23"/>
      <c r="E272" s="21"/>
      <c r="F272" s="21"/>
      <c r="G272" s="21"/>
      <c r="H272" s="21"/>
      <c r="I272" s="21"/>
      <c r="K272" s="20"/>
      <c r="L272" s="20"/>
      <c r="M272" s="20"/>
      <c r="N272" s="20"/>
      <c r="O272" s="20"/>
    </row>
    <row r="273" spans="2:15" ht="15.75" customHeight="1">
      <c r="B273" s="20"/>
      <c r="C273" s="23"/>
      <c r="D273" s="23"/>
      <c r="E273" s="21"/>
      <c r="F273" s="21"/>
      <c r="G273" s="21"/>
      <c r="H273" s="21"/>
      <c r="I273" s="21"/>
      <c r="K273" s="20"/>
      <c r="L273" s="20"/>
      <c r="M273" s="20"/>
      <c r="N273" s="20"/>
      <c r="O273" s="20"/>
    </row>
    <row r="274" spans="2:15" ht="15.75" customHeight="1">
      <c r="B274" s="20"/>
      <c r="C274" s="23"/>
      <c r="D274" s="23"/>
      <c r="E274" s="21"/>
      <c r="F274" s="21"/>
      <c r="G274" s="21"/>
      <c r="H274" s="21"/>
      <c r="I274" s="21"/>
      <c r="K274" s="20"/>
      <c r="L274" s="20"/>
      <c r="M274" s="20"/>
      <c r="N274" s="20"/>
      <c r="O274" s="20"/>
    </row>
    <row r="275" spans="2:15" ht="15.75" customHeight="1">
      <c r="B275" s="20"/>
      <c r="C275" s="23"/>
      <c r="D275" s="23"/>
      <c r="E275" s="21"/>
      <c r="F275" s="21"/>
      <c r="G275" s="21"/>
      <c r="H275" s="21"/>
      <c r="I275" s="21"/>
      <c r="K275" s="20"/>
      <c r="L275" s="20"/>
      <c r="M275" s="20"/>
      <c r="N275" s="20"/>
      <c r="O275" s="20"/>
    </row>
    <row r="276" spans="2:15" ht="15.75" customHeight="1">
      <c r="B276" s="20"/>
      <c r="C276" s="23"/>
      <c r="D276" s="23"/>
      <c r="E276" s="21"/>
      <c r="F276" s="21"/>
      <c r="G276" s="21"/>
      <c r="H276" s="21"/>
      <c r="I276" s="21"/>
      <c r="K276" s="20"/>
      <c r="L276" s="20"/>
      <c r="M276" s="20"/>
      <c r="N276" s="20"/>
      <c r="O276" s="20"/>
    </row>
    <row r="277" spans="2:15" ht="15.75" customHeight="1">
      <c r="B277" s="20"/>
      <c r="C277" s="23"/>
      <c r="D277" s="23"/>
      <c r="E277" s="21"/>
      <c r="F277" s="21"/>
      <c r="G277" s="21"/>
      <c r="H277" s="21"/>
      <c r="I277" s="21"/>
      <c r="K277" s="20"/>
      <c r="L277" s="20"/>
      <c r="M277" s="20"/>
      <c r="N277" s="20"/>
      <c r="O277" s="20"/>
    </row>
    <row r="278" spans="2:15" ht="15.75" customHeight="1">
      <c r="B278" s="20"/>
      <c r="C278" s="23"/>
      <c r="D278" s="23"/>
      <c r="E278" s="21"/>
      <c r="F278" s="21"/>
      <c r="G278" s="21"/>
      <c r="H278" s="21"/>
      <c r="I278" s="21"/>
      <c r="K278" s="20"/>
      <c r="L278" s="20"/>
      <c r="M278" s="20"/>
      <c r="N278" s="20"/>
      <c r="O278" s="20"/>
    </row>
    <row r="279" spans="2:15" ht="15.75" customHeight="1">
      <c r="B279" s="20"/>
      <c r="C279" s="23"/>
      <c r="D279" s="23"/>
      <c r="E279" s="21"/>
      <c r="F279" s="21"/>
      <c r="G279" s="21"/>
      <c r="H279" s="21"/>
      <c r="I279" s="21"/>
      <c r="K279" s="20"/>
      <c r="L279" s="20"/>
      <c r="M279" s="20"/>
      <c r="N279" s="20"/>
      <c r="O279" s="20"/>
    </row>
    <row r="280" spans="2:15" ht="15.75" customHeight="1">
      <c r="B280" s="20"/>
      <c r="C280" s="23"/>
      <c r="D280" s="23"/>
      <c r="E280" s="21"/>
      <c r="F280" s="21"/>
      <c r="G280" s="21"/>
      <c r="H280" s="21"/>
      <c r="I280" s="21"/>
      <c r="K280" s="20"/>
      <c r="L280" s="20"/>
      <c r="M280" s="20"/>
      <c r="N280" s="20"/>
      <c r="O280" s="20"/>
    </row>
    <row r="281" spans="2:15" ht="15.75" customHeight="1">
      <c r="B281" s="20"/>
      <c r="C281" s="23"/>
      <c r="D281" s="23"/>
      <c r="E281" s="21"/>
      <c r="F281" s="21"/>
      <c r="G281" s="21"/>
      <c r="H281" s="21"/>
      <c r="I281" s="21"/>
      <c r="K281" s="20"/>
      <c r="L281" s="20"/>
      <c r="M281" s="20"/>
      <c r="N281" s="20"/>
      <c r="O281" s="20"/>
    </row>
    <row r="282" spans="2:15" ht="15.75" customHeight="1">
      <c r="B282" s="20"/>
      <c r="C282" s="23"/>
      <c r="D282" s="23"/>
      <c r="E282" s="21"/>
      <c r="F282" s="21"/>
      <c r="G282" s="21"/>
      <c r="H282" s="21"/>
      <c r="I282" s="21"/>
      <c r="K282" s="20"/>
      <c r="L282" s="20"/>
      <c r="M282" s="20"/>
      <c r="N282" s="20"/>
      <c r="O282" s="20"/>
    </row>
    <row r="283" spans="2:15" ht="15.75" customHeight="1">
      <c r="B283" s="20"/>
      <c r="C283" s="23"/>
      <c r="D283" s="23"/>
      <c r="E283" s="21"/>
      <c r="F283" s="21"/>
      <c r="G283" s="21"/>
      <c r="H283" s="21"/>
      <c r="I283" s="21"/>
      <c r="K283" s="20"/>
      <c r="L283" s="20"/>
      <c r="M283" s="20"/>
      <c r="N283" s="20"/>
      <c r="O283" s="20"/>
    </row>
    <row r="284" spans="2:15" ht="15.75" customHeight="1">
      <c r="B284" s="20"/>
      <c r="C284" s="23"/>
      <c r="D284" s="23"/>
      <c r="E284" s="21"/>
      <c r="F284" s="21"/>
      <c r="G284" s="21"/>
      <c r="H284" s="21"/>
      <c r="I284" s="21"/>
      <c r="K284" s="20"/>
      <c r="L284" s="20"/>
      <c r="M284" s="20"/>
      <c r="N284" s="20"/>
      <c r="O284" s="20"/>
    </row>
    <row r="285" spans="2:15" ht="15.75" customHeight="1">
      <c r="B285" s="20"/>
      <c r="C285" s="23"/>
      <c r="D285" s="23"/>
      <c r="E285" s="21"/>
      <c r="F285" s="21"/>
      <c r="G285" s="21"/>
      <c r="H285" s="21"/>
      <c r="I285" s="21"/>
      <c r="K285" s="20"/>
      <c r="L285" s="20"/>
      <c r="M285" s="20"/>
      <c r="N285" s="20"/>
      <c r="O285" s="20"/>
    </row>
    <row r="286" spans="2:15" ht="15.75" customHeight="1">
      <c r="B286" s="20"/>
      <c r="C286" s="23"/>
      <c r="D286" s="23"/>
      <c r="E286" s="21"/>
      <c r="F286" s="21"/>
      <c r="G286" s="21"/>
      <c r="H286" s="21"/>
      <c r="I286" s="21"/>
      <c r="K286" s="20"/>
      <c r="L286" s="20"/>
      <c r="M286" s="20"/>
      <c r="N286" s="20"/>
      <c r="O286" s="20"/>
    </row>
    <row r="287" spans="2:15" ht="15.75" customHeight="1">
      <c r="B287" s="20"/>
      <c r="C287" s="23"/>
      <c r="D287" s="23"/>
      <c r="E287" s="21"/>
      <c r="F287" s="21"/>
      <c r="G287" s="21"/>
      <c r="H287" s="21"/>
      <c r="I287" s="21"/>
      <c r="K287" s="20"/>
      <c r="L287" s="20"/>
      <c r="M287" s="20"/>
      <c r="N287" s="20"/>
      <c r="O287" s="20"/>
    </row>
    <row r="288" spans="2:15" ht="15.75" customHeight="1">
      <c r="B288" s="20"/>
      <c r="C288" s="23"/>
      <c r="D288" s="23"/>
      <c r="E288" s="21"/>
      <c r="F288" s="21"/>
      <c r="G288" s="21"/>
      <c r="H288" s="21"/>
      <c r="I288" s="21"/>
      <c r="K288" s="20"/>
      <c r="L288" s="20"/>
      <c r="M288" s="20"/>
      <c r="N288" s="20"/>
      <c r="O288" s="20"/>
    </row>
    <row r="289" spans="2:15" ht="15.75" customHeight="1">
      <c r="B289" s="20"/>
      <c r="C289" s="23"/>
      <c r="D289" s="23"/>
      <c r="E289" s="21"/>
      <c r="F289" s="21"/>
      <c r="G289" s="21"/>
      <c r="H289" s="21"/>
      <c r="I289" s="21"/>
      <c r="K289" s="20"/>
      <c r="L289" s="20"/>
      <c r="M289" s="20"/>
      <c r="N289" s="20"/>
      <c r="O289" s="20"/>
    </row>
    <row r="290" spans="2:15" ht="15.75" customHeight="1">
      <c r="B290" s="20"/>
      <c r="C290" s="23"/>
      <c r="D290" s="23"/>
      <c r="E290" s="21"/>
      <c r="F290" s="21"/>
      <c r="G290" s="21"/>
      <c r="H290" s="21"/>
      <c r="I290" s="21"/>
      <c r="K290" s="20"/>
      <c r="L290" s="20"/>
      <c r="M290" s="20"/>
      <c r="N290" s="20"/>
      <c r="O290" s="20"/>
    </row>
    <row r="291" spans="2:15" ht="15.75" customHeight="1">
      <c r="B291" s="20"/>
      <c r="C291" s="23"/>
      <c r="D291" s="23"/>
      <c r="E291" s="21"/>
      <c r="F291" s="21"/>
      <c r="G291" s="21"/>
      <c r="H291" s="21"/>
      <c r="I291" s="21"/>
      <c r="K291" s="20"/>
      <c r="L291" s="20"/>
      <c r="M291" s="20"/>
      <c r="N291" s="20"/>
      <c r="O291" s="20"/>
    </row>
    <row r="292" spans="2:15" ht="15.75" customHeight="1">
      <c r="B292" s="20"/>
      <c r="C292" s="23"/>
      <c r="D292" s="23"/>
      <c r="E292" s="21"/>
      <c r="F292" s="21"/>
      <c r="G292" s="21"/>
      <c r="H292" s="21"/>
      <c r="I292" s="21"/>
      <c r="K292" s="20"/>
      <c r="L292" s="20"/>
      <c r="M292" s="20"/>
      <c r="N292" s="20"/>
      <c r="O292" s="20"/>
    </row>
    <row r="293" spans="2:15" ht="15.75" customHeight="1">
      <c r="B293" s="20"/>
      <c r="C293" s="23"/>
      <c r="D293" s="23"/>
      <c r="E293" s="21"/>
      <c r="F293" s="21"/>
      <c r="G293" s="21"/>
      <c r="H293" s="21"/>
      <c r="I293" s="21"/>
      <c r="K293" s="20"/>
      <c r="L293" s="20"/>
      <c r="M293" s="20"/>
      <c r="N293" s="20"/>
      <c r="O293" s="20"/>
    </row>
    <row r="294" spans="2:15" ht="15.75" customHeight="1">
      <c r="B294" s="20"/>
      <c r="C294" s="23"/>
      <c r="D294" s="23"/>
      <c r="E294" s="21"/>
      <c r="F294" s="21"/>
      <c r="G294" s="21"/>
      <c r="H294" s="21"/>
      <c r="I294" s="21"/>
      <c r="K294" s="20"/>
      <c r="L294" s="20"/>
      <c r="M294" s="20"/>
      <c r="N294" s="20"/>
      <c r="O294" s="20"/>
    </row>
    <row r="295" spans="2:15" ht="15.75" customHeight="1">
      <c r="B295" s="20"/>
      <c r="C295" s="23"/>
      <c r="D295" s="23"/>
      <c r="E295" s="21"/>
      <c r="F295" s="21"/>
      <c r="G295" s="21"/>
      <c r="H295" s="21"/>
      <c r="I295" s="21"/>
      <c r="K295" s="20"/>
      <c r="L295" s="20"/>
      <c r="M295" s="20"/>
      <c r="N295" s="20"/>
      <c r="O295" s="20"/>
    </row>
    <row r="296" spans="2:15" ht="15.75" customHeight="1">
      <c r="B296" s="20"/>
      <c r="C296" s="23"/>
      <c r="D296" s="23"/>
      <c r="E296" s="21"/>
      <c r="F296" s="21"/>
      <c r="G296" s="21"/>
      <c r="H296" s="21"/>
      <c r="I296" s="21"/>
      <c r="K296" s="20"/>
      <c r="L296" s="20"/>
      <c r="M296" s="20"/>
      <c r="N296" s="20"/>
      <c r="O296" s="20"/>
    </row>
    <row r="297" spans="2:15" ht="15.75" customHeight="1">
      <c r="B297" s="20"/>
      <c r="C297" s="23"/>
      <c r="D297" s="23"/>
      <c r="E297" s="21"/>
      <c r="F297" s="21"/>
      <c r="G297" s="21"/>
      <c r="H297" s="21"/>
      <c r="I297" s="21"/>
      <c r="K297" s="20"/>
      <c r="L297" s="20"/>
      <c r="M297" s="20"/>
      <c r="N297" s="20"/>
      <c r="O297" s="20"/>
    </row>
    <row r="298" spans="2:15" ht="15.75" customHeight="1">
      <c r="B298" s="20"/>
      <c r="C298" s="23"/>
      <c r="D298" s="23"/>
      <c r="E298" s="21"/>
      <c r="F298" s="21"/>
      <c r="G298" s="21"/>
      <c r="H298" s="21"/>
      <c r="I298" s="21"/>
      <c r="K298" s="20"/>
      <c r="L298" s="20"/>
      <c r="M298" s="20"/>
      <c r="N298" s="20"/>
      <c r="O298" s="20"/>
    </row>
    <row r="299" spans="2:15" ht="15.75" customHeight="1">
      <c r="B299" s="20"/>
      <c r="C299" s="23"/>
      <c r="D299" s="23"/>
      <c r="E299" s="21"/>
      <c r="F299" s="21"/>
      <c r="G299" s="21"/>
      <c r="H299" s="21"/>
      <c r="I299" s="21"/>
      <c r="K299" s="20"/>
      <c r="L299" s="20"/>
      <c r="M299" s="20"/>
      <c r="N299" s="20"/>
      <c r="O299" s="20"/>
    </row>
    <row r="300" spans="2:15" ht="15.75" customHeight="1">
      <c r="B300" s="20"/>
      <c r="C300" s="23"/>
      <c r="D300" s="23"/>
      <c r="E300" s="21"/>
      <c r="F300" s="21"/>
      <c r="G300" s="21"/>
      <c r="H300" s="21"/>
      <c r="I300" s="21"/>
      <c r="K300" s="20"/>
      <c r="L300" s="20"/>
      <c r="M300" s="20"/>
      <c r="N300" s="20"/>
      <c r="O300" s="20"/>
    </row>
    <row r="301" spans="2:15" ht="15.75" customHeight="1">
      <c r="B301" s="20"/>
      <c r="C301" s="23"/>
      <c r="D301" s="23"/>
      <c r="E301" s="21"/>
      <c r="F301" s="21"/>
      <c r="G301" s="21"/>
      <c r="H301" s="21"/>
      <c r="I301" s="21"/>
      <c r="K301" s="20"/>
      <c r="L301" s="20"/>
      <c r="M301" s="20"/>
      <c r="N301" s="20"/>
      <c r="O301" s="20"/>
    </row>
    <row r="302" spans="2:15" ht="15.75" customHeight="1">
      <c r="B302" s="20"/>
      <c r="C302" s="23"/>
      <c r="D302" s="23"/>
      <c r="E302" s="21"/>
      <c r="F302" s="21"/>
      <c r="G302" s="21"/>
      <c r="H302" s="21"/>
      <c r="I302" s="21"/>
      <c r="K302" s="20"/>
      <c r="L302" s="20"/>
      <c r="M302" s="20"/>
      <c r="N302" s="20"/>
      <c r="O302" s="20"/>
    </row>
    <row r="303" spans="2:15" ht="15.75" customHeight="1">
      <c r="B303" s="20"/>
      <c r="C303" s="23"/>
      <c r="D303" s="23"/>
      <c r="E303" s="21"/>
      <c r="F303" s="21"/>
      <c r="G303" s="21"/>
      <c r="H303" s="21"/>
      <c r="I303" s="21"/>
      <c r="K303" s="20"/>
      <c r="L303" s="20"/>
      <c r="M303" s="20"/>
      <c r="N303" s="20"/>
      <c r="O303" s="20"/>
    </row>
    <row r="304" spans="2:15" ht="15.75" customHeight="1">
      <c r="B304" s="20"/>
      <c r="C304" s="23"/>
      <c r="D304" s="23"/>
      <c r="E304" s="21"/>
      <c r="F304" s="21"/>
      <c r="G304" s="21"/>
      <c r="H304" s="21"/>
      <c r="I304" s="21"/>
      <c r="K304" s="20"/>
      <c r="L304" s="20"/>
      <c r="M304" s="20"/>
      <c r="N304" s="20"/>
      <c r="O304" s="20"/>
    </row>
    <row r="305" spans="2:15" ht="15.75" customHeight="1">
      <c r="B305" s="20"/>
      <c r="C305" s="23"/>
      <c r="D305" s="23"/>
      <c r="E305" s="21"/>
      <c r="F305" s="21"/>
      <c r="G305" s="21"/>
      <c r="H305" s="21"/>
      <c r="I305" s="21"/>
      <c r="K305" s="20"/>
      <c r="L305" s="20"/>
      <c r="M305" s="20"/>
      <c r="N305" s="20"/>
      <c r="O305" s="20"/>
    </row>
    <row r="306" spans="2:15" ht="15.75" customHeight="1">
      <c r="B306" s="20"/>
      <c r="C306" s="23"/>
      <c r="D306" s="23"/>
      <c r="E306" s="21"/>
      <c r="F306" s="21"/>
      <c r="G306" s="21"/>
      <c r="H306" s="21"/>
      <c r="I306" s="21"/>
      <c r="K306" s="20"/>
      <c r="L306" s="20"/>
      <c r="M306" s="20"/>
      <c r="N306" s="20"/>
      <c r="O306" s="20"/>
    </row>
    <row r="307" spans="2:15" ht="15.75" customHeight="1">
      <c r="B307" s="20"/>
      <c r="C307" s="23"/>
      <c r="D307" s="23"/>
      <c r="E307" s="21"/>
      <c r="F307" s="21"/>
      <c r="G307" s="21"/>
      <c r="H307" s="21"/>
      <c r="I307" s="21"/>
      <c r="K307" s="20"/>
      <c r="L307" s="20"/>
      <c r="M307" s="20"/>
      <c r="N307" s="20"/>
      <c r="O307" s="20"/>
    </row>
    <row r="308" spans="2:15" ht="15.75" customHeight="1">
      <c r="B308" s="20"/>
      <c r="C308" s="23"/>
      <c r="D308" s="23"/>
      <c r="E308" s="21"/>
      <c r="F308" s="21"/>
      <c r="G308" s="21"/>
      <c r="H308" s="21"/>
      <c r="I308" s="21"/>
      <c r="K308" s="20"/>
      <c r="L308" s="20"/>
      <c r="M308" s="20"/>
      <c r="N308" s="20"/>
      <c r="O308" s="20"/>
    </row>
    <row r="309" spans="2:15" ht="15.75" customHeight="1">
      <c r="B309" s="20"/>
      <c r="C309" s="23"/>
      <c r="D309" s="23"/>
      <c r="E309" s="21"/>
      <c r="F309" s="21"/>
      <c r="G309" s="21"/>
      <c r="H309" s="21"/>
      <c r="I309" s="21"/>
      <c r="K309" s="20"/>
      <c r="L309" s="20"/>
      <c r="M309" s="20"/>
      <c r="N309" s="20"/>
      <c r="O309" s="20"/>
    </row>
    <row r="310" spans="2:15" ht="15.75" customHeight="1">
      <c r="B310" s="20"/>
      <c r="C310" s="23"/>
      <c r="D310" s="23"/>
      <c r="E310" s="21"/>
      <c r="F310" s="21"/>
      <c r="G310" s="21"/>
      <c r="H310" s="21"/>
      <c r="I310" s="21"/>
      <c r="K310" s="20"/>
      <c r="L310" s="20"/>
      <c r="M310" s="20"/>
      <c r="N310" s="20"/>
      <c r="O310" s="20"/>
    </row>
    <row r="311" spans="2:15" ht="15.75" customHeight="1">
      <c r="B311" s="20"/>
      <c r="C311" s="23"/>
      <c r="D311" s="23"/>
      <c r="E311" s="21"/>
      <c r="F311" s="21"/>
      <c r="G311" s="21"/>
      <c r="H311" s="21"/>
      <c r="I311" s="21"/>
      <c r="K311" s="20"/>
      <c r="L311" s="20"/>
      <c r="M311" s="20"/>
      <c r="N311" s="20"/>
      <c r="O311" s="20"/>
    </row>
    <row r="312" spans="2:15" ht="15.75" customHeight="1">
      <c r="B312" s="20"/>
      <c r="C312" s="23"/>
      <c r="D312" s="23"/>
      <c r="E312" s="21"/>
      <c r="F312" s="21"/>
      <c r="G312" s="21"/>
      <c r="H312" s="21"/>
      <c r="I312" s="21"/>
      <c r="K312" s="20"/>
      <c r="L312" s="20"/>
      <c r="M312" s="20"/>
      <c r="N312" s="20"/>
      <c r="O312" s="20"/>
    </row>
    <row r="313" spans="2:15" ht="15.75" customHeight="1">
      <c r="B313" s="20"/>
      <c r="C313" s="23"/>
      <c r="D313" s="23"/>
      <c r="E313" s="21"/>
      <c r="F313" s="21"/>
      <c r="G313" s="21"/>
      <c r="H313" s="21"/>
      <c r="I313" s="21"/>
      <c r="K313" s="20"/>
      <c r="L313" s="20"/>
      <c r="M313" s="20"/>
      <c r="N313" s="20"/>
      <c r="O313" s="20"/>
    </row>
    <row r="314" spans="2:15" ht="15.75" customHeight="1">
      <c r="B314" s="20"/>
      <c r="C314" s="23"/>
      <c r="D314" s="23"/>
      <c r="E314" s="21"/>
      <c r="F314" s="21"/>
      <c r="G314" s="21"/>
      <c r="H314" s="21"/>
      <c r="I314" s="21"/>
      <c r="K314" s="20"/>
      <c r="L314" s="20"/>
      <c r="M314" s="20"/>
      <c r="N314" s="20"/>
      <c r="O314" s="20"/>
    </row>
    <row r="315" spans="2:15" ht="15.75" customHeight="1">
      <c r="B315" s="20"/>
      <c r="C315" s="23"/>
      <c r="D315" s="23"/>
      <c r="E315" s="21"/>
      <c r="F315" s="21"/>
      <c r="G315" s="21"/>
      <c r="H315" s="21"/>
      <c r="I315" s="21"/>
      <c r="K315" s="20"/>
      <c r="L315" s="20"/>
      <c r="M315" s="20"/>
      <c r="N315" s="20"/>
      <c r="O315" s="20"/>
    </row>
    <row r="316" spans="2:15" ht="15.75" customHeight="1">
      <c r="B316" s="20"/>
      <c r="C316" s="23"/>
      <c r="D316" s="23"/>
      <c r="E316" s="21"/>
      <c r="F316" s="21"/>
      <c r="G316" s="21"/>
      <c r="H316" s="21"/>
      <c r="I316" s="21"/>
      <c r="K316" s="20"/>
      <c r="L316" s="20"/>
      <c r="M316" s="20"/>
      <c r="N316" s="20"/>
      <c r="O316" s="20"/>
    </row>
    <row r="317" spans="2:15" ht="15.75" customHeight="1">
      <c r="B317" s="20"/>
      <c r="C317" s="23"/>
      <c r="D317" s="23"/>
      <c r="E317" s="21"/>
      <c r="F317" s="21"/>
      <c r="G317" s="21"/>
      <c r="H317" s="21"/>
      <c r="I317" s="21"/>
      <c r="K317" s="20"/>
      <c r="L317" s="20"/>
      <c r="M317" s="20"/>
      <c r="N317" s="20"/>
      <c r="O317" s="20"/>
    </row>
    <row r="318" spans="2:15" ht="15.75" customHeight="1">
      <c r="B318" s="20"/>
      <c r="C318" s="23"/>
      <c r="D318" s="23"/>
      <c r="E318" s="21"/>
      <c r="F318" s="21"/>
      <c r="G318" s="21"/>
      <c r="H318" s="21"/>
      <c r="I318" s="21"/>
      <c r="K318" s="20"/>
      <c r="L318" s="20"/>
      <c r="M318" s="20"/>
      <c r="N318" s="20"/>
      <c r="O318" s="20"/>
    </row>
    <row r="319" spans="2:15" ht="15.75" customHeight="1">
      <c r="B319" s="20"/>
      <c r="C319" s="23"/>
      <c r="D319" s="23"/>
      <c r="E319" s="21"/>
      <c r="F319" s="21"/>
      <c r="G319" s="21"/>
      <c r="H319" s="21"/>
      <c r="I319" s="21"/>
      <c r="K319" s="20"/>
      <c r="L319" s="20"/>
      <c r="M319" s="20"/>
      <c r="N319" s="20"/>
      <c r="O319" s="20"/>
    </row>
    <row r="320" spans="2:15" ht="15.75" customHeight="1">
      <c r="B320" s="20"/>
      <c r="C320" s="23"/>
      <c r="D320" s="23"/>
      <c r="E320" s="21"/>
      <c r="F320" s="21"/>
      <c r="G320" s="21"/>
      <c r="H320" s="21"/>
      <c r="I320" s="21"/>
      <c r="K320" s="20"/>
      <c r="L320" s="20"/>
      <c r="M320" s="20"/>
      <c r="N320" s="20"/>
      <c r="O320" s="20"/>
    </row>
    <row r="321" spans="2:15" ht="15.75" customHeight="1">
      <c r="B321" s="20"/>
      <c r="C321" s="23"/>
      <c r="D321" s="23"/>
      <c r="E321" s="21"/>
      <c r="F321" s="21"/>
      <c r="G321" s="21"/>
      <c r="H321" s="21"/>
      <c r="I321" s="21"/>
      <c r="K321" s="20"/>
      <c r="L321" s="20"/>
      <c r="M321" s="20"/>
      <c r="N321" s="20"/>
      <c r="O321" s="20"/>
    </row>
    <row r="322" spans="2:15" ht="15.75" customHeight="1">
      <c r="B322" s="20"/>
      <c r="C322" s="23"/>
      <c r="D322" s="23"/>
      <c r="E322" s="21"/>
      <c r="F322" s="21"/>
      <c r="G322" s="21"/>
      <c r="H322" s="21"/>
      <c r="I322" s="21"/>
      <c r="K322" s="20"/>
      <c r="L322" s="20"/>
      <c r="M322" s="20"/>
      <c r="N322" s="20"/>
      <c r="O322" s="20"/>
    </row>
    <row r="323" spans="2:15" ht="15.75" customHeight="1">
      <c r="B323" s="20"/>
      <c r="C323" s="23"/>
      <c r="D323" s="23"/>
      <c r="E323" s="21"/>
      <c r="F323" s="21"/>
      <c r="G323" s="21"/>
      <c r="H323" s="21"/>
      <c r="I323" s="21"/>
      <c r="K323" s="20"/>
      <c r="L323" s="20"/>
      <c r="M323" s="20"/>
      <c r="N323" s="20"/>
      <c r="O323" s="20"/>
    </row>
    <row r="324" spans="2:15" ht="15.75" customHeight="1">
      <c r="B324" s="20"/>
      <c r="C324" s="23"/>
      <c r="D324" s="23"/>
      <c r="E324" s="21"/>
      <c r="F324" s="21"/>
      <c r="G324" s="21"/>
      <c r="H324" s="21"/>
      <c r="I324" s="21"/>
      <c r="K324" s="20"/>
      <c r="L324" s="20"/>
      <c r="M324" s="20"/>
      <c r="N324" s="20"/>
      <c r="O324" s="20"/>
    </row>
    <row r="325" spans="2:15" ht="15.75" customHeight="1">
      <c r="B325" s="20"/>
      <c r="C325" s="23"/>
      <c r="D325" s="23"/>
      <c r="E325" s="21"/>
      <c r="F325" s="21"/>
      <c r="G325" s="21"/>
      <c r="H325" s="21"/>
      <c r="I325" s="21"/>
      <c r="K325" s="20"/>
      <c r="L325" s="20"/>
      <c r="M325" s="20"/>
      <c r="N325" s="20"/>
      <c r="O325" s="20"/>
    </row>
    <row r="326" spans="2:15" ht="15.75" customHeight="1">
      <c r="B326" s="20"/>
      <c r="C326" s="23"/>
      <c r="D326" s="23"/>
      <c r="E326" s="21"/>
      <c r="F326" s="21"/>
      <c r="G326" s="21"/>
      <c r="H326" s="21"/>
      <c r="I326" s="21"/>
      <c r="K326" s="20"/>
      <c r="L326" s="20"/>
      <c r="M326" s="20"/>
      <c r="N326" s="20"/>
      <c r="O326" s="20"/>
    </row>
    <row r="327" spans="2:15" ht="15.75" customHeight="1">
      <c r="B327" s="20"/>
      <c r="C327" s="23"/>
      <c r="D327" s="23"/>
      <c r="E327" s="21"/>
      <c r="F327" s="21"/>
      <c r="G327" s="21"/>
      <c r="H327" s="21"/>
      <c r="I327" s="21"/>
      <c r="K327" s="20"/>
      <c r="L327" s="20"/>
      <c r="M327" s="20"/>
      <c r="N327" s="20"/>
      <c r="O327" s="20"/>
    </row>
    <row r="328" spans="2:15" ht="15.75" customHeight="1">
      <c r="B328" s="20"/>
      <c r="C328" s="23"/>
      <c r="D328" s="23"/>
      <c r="E328" s="21"/>
      <c r="F328" s="21"/>
      <c r="G328" s="21"/>
      <c r="H328" s="21"/>
      <c r="I328" s="21"/>
      <c r="K328" s="20"/>
      <c r="L328" s="20"/>
      <c r="M328" s="20"/>
      <c r="N328" s="20"/>
      <c r="O328" s="20"/>
    </row>
    <row r="329" spans="2:15" ht="15.75" customHeight="1">
      <c r="B329" s="20"/>
      <c r="C329" s="23"/>
      <c r="D329" s="23"/>
      <c r="E329" s="21"/>
      <c r="F329" s="21"/>
      <c r="G329" s="21"/>
      <c r="H329" s="21"/>
      <c r="I329" s="21"/>
      <c r="K329" s="20"/>
      <c r="L329" s="20"/>
      <c r="M329" s="20"/>
      <c r="N329" s="20"/>
      <c r="O329" s="20"/>
    </row>
    <row r="330" spans="2:15" ht="15.75" customHeight="1">
      <c r="B330" s="20"/>
      <c r="C330" s="23"/>
      <c r="D330" s="23"/>
      <c r="E330" s="21"/>
      <c r="F330" s="21"/>
      <c r="G330" s="21"/>
      <c r="H330" s="21"/>
      <c r="I330" s="21"/>
      <c r="K330" s="20"/>
      <c r="L330" s="20"/>
      <c r="M330" s="20"/>
      <c r="N330" s="20"/>
      <c r="O330" s="20"/>
    </row>
    <row r="331" spans="2:15" ht="15.75" customHeight="1">
      <c r="B331" s="20"/>
      <c r="C331" s="23"/>
      <c r="D331" s="23"/>
      <c r="E331" s="21"/>
      <c r="F331" s="21"/>
      <c r="G331" s="21"/>
      <c r="H331" s="21"/>
      <c r="I331" s="21"/>
      <c r="K331" s="20"/>
      <c r="L331" s="20"/>
      <c r="M331" s="20"/>
      <c r="N331" s="20"/>
      <c r="O331" s="20"/>
    </row>
    <row r="332" spans="2:15" ht="15.75" customHeight="1">
      <c r="B332" s="20"/>
      <c r="C332" s="23"/>
      <c r="D332" s="23"/>
      <c r="E332" s="21"/>
      <c r="F332" s="21"/>
      <c r="G332" s="21"/>
      <c r="H332" s="21"/>
      <c r="I332" s="21"/>
      <c r="K332" s="20"/>
      <c r="L332" s="20"/>
      <c r="M332" s="20"/>
      <c r="N332" s="20"/>
      <c r="O332" s="20"/>
    </row>
    <row r="333" spans="2:15" ht="15.75" customHeight="1">
      <c r="B333" s="20"/>
      <c r="C333" s="23"/>
      <c r="D333" s="23"/>
      <c r="E333" s="21"/>
      <c r="F333" s="21"/>
      <c r="G333" s="21"/>
      <c r="H333" s="21"/>
      <c r="I333" s="21"/>
      <c r="K333" s="20"/>
      <c r="L333" s="20"/>
      <c r="M333" s="20"/>
      <c r="N333" s="20"/>
      <c r="O333" s="20"/>
    </row>
    <row r="334" spans="2:15" ht="15.75" customHeight="1">
      <c r="B334" s="20"/>
      <c r="C334" s="23"/>
      <c r="D334" s="23"/>
      <c r="E334" s="21"/>
      <c r="F334" s="21"/>
      <c r="G334" s="21"/>
      <c r="H334" s="21"/>
      <c r="I334" s="21"/>
      <c r="K334" s="20"/>
      <c r="L334" s="20"/>
      <c r="M334" s="20"/>
      <c r="N334" s="20"/>
      <c r="O334" s="20"/>
    </row>
    <row r="335" spans="2:15" ht="15.75" customHeight="1">
      <c r="B335" s="20"/>
      <c r="C335" s="23"/>
      <c r="D335" s="23"/>
      <c r="E335" s="21"/>
      <c r="F335" s="21"/>
      <c r="G335" s="21"/>
      <c r="H335" s="21"/>
      <c r="I335" s="21"/>
      <c r="K335" s="20"/>
      <c r="L335" s="20"/>
      <c r="M335" s="20"/>
      <c r="N335" s="20"/>
      <c r="O335" s="20"/>
    </row>
    <row r="336" spans="2:15" ht="15.75" customHeight="1">
      <c r="B336" s="20"/>
      <c r="C336" s="23"/>
      <c r="D336" s="23"/>
      <c r="E336" s="21"/>
      <c r="F336" s="21"/>
      <c r="G336" s="21"/>
      <c r="H336" s="21"/>
      <c r="I336" s="21"/>
      <c r="K336" s="20"/>
      <c r="L336" s="20"/>
      <c r="M336" s="20"/>
      <c r="N336" s="20"/>
      <c r="O336" s="20"/>
    </row>
    <row r="337" spans="2:15" ht="15.75" customHeight="1">
      <c r="B337" s="20"/>
      <c r="C337" s="23"/>
      <c r="D337" s="23"/>
      <c r="E337" s="21"/>
      <c r="F337" s="21"/>
      <c r="G337" s="21"/>
      <c r="H337" s="21"/>
      <c r="I337" s="21"/>
      <c r="K337" s="20"/>
      <c r="L337" s="20"/>
      <c r="M337" s="20"/>
      <c r="N337" s="20"/>
      <c r="O337" s="20"/>
    </row>
    <row r="338" spans="2:15" ht="15.75" customHeight="1">
      <c r="B338" s="20"/>
      <c r="C338" s="23"/>
      <c r="D338" s="23"/>
      <c r="E338" s="21"/>
      <c r="F338" s="21"/>
      <c r="G338" s="21"/>
      <c r="H338" s="21"/>
      <c r="I338" s="21"/>
      <c r="K338" s="20"/>
      <c r="L338" s="20"/>
      <c r="M338" s="20"/>
      <c r="N338" s="20"/>
      <c r="O338" s="20"/>
    </row>
    <row r="339" spans="2:15" ht="15.75" customHeight="1">
      <c r="B339" s="20"/>
      <c r="C339" s="23"/>
      <c r="D339" s="23"/>
      <c r="E339" s="21"/>
      <c r="F339" s="21"/>
      <c r="G339" s="21"/>
      <c r="H339" s="21"/>
      <c r="I339" s="21"/>
      <c r="K339" s="20"/>
      <c r="L339" s="20"/>
      <c r="M339" s="20"/>
      <c r="N339" s="20"/>
      <c r="O339" s="20"/>
    </row>
    <row r="340" spans="2:15" ht="15.75" customHeight="1">
      <c r="B340" s="20"/>
      <c r="C340" s="23"/>
      <c r="D340" s="23"/>
      <c r="E340" s="21"/>
      <c r="F340" s="21"/>
      <c r="G340" s="21"/>
      <c r="H340" s="21"/>
      <c r="I340" s="21"/>
      <c r="K340" s="20"/>
      <c r="L340" s="20"/>
      <c r="M340" s="20"/>
      <c r="N340" s="20"/>
      <c r="O340" s="20"/>
    </row>
    <row r="341" spans="2:15" ht="15.75" customHeight="1">
      <c r="B341" s="20"/>
      <c r="C341" s="23"/>
      <c r="D341" s="23"/>
      <c r="E341" s="21"/>
      <c r="F341" s="21"/>
      <c r="G341" s="21"/>
      <c r="H341" s="21"/>
      <c r="I341" s="21"/>
      <c r="K341" s="20"/>
      <c r="L341" s="20"/>
      <c r="M341" s="20"/>
      <c r="N341" s="20"/>
      <c r="O341" s="20"/>
    </row>
    <row r="342" spans="2:15" ht="15.75" customHeight="1">
      <c r="B342" s="20"/>
      <c r="C342" s="23"/>
      <c r="D342" s="23"/>
      <c r="E342" s="21"/>
      <c r="F342" s="21"/>
      <c r="G342" s="21"/>
      <c r="H342" s="21"/>
      <c r="I342" s="21"/>
      <c r="K342" s="20"/>
      <c r="L342" s="20"/>
      <c r="M342" s="20"/>
      <c r="N342" s="20"/>
      <c r="O342" s="20"/>
    </row>
    <row r="343" spans="2:15" ht="15.75" customHeight="1">
      <c r="B343" s="20"/>
      <c r="C343" s="23"/>
      <c r="D343" s="23"/>
      <c r="E343" s="21"/>
      <c r="F343" s="21"/>
      <c r="G343" s="21"/>
      <c r="H343" s="21"/>
      <c r="I343" s="21"/>
      <c r="K343" s="20"/>
      <c r="L343" s="20"/>
      <c r="M343" s="20"/>
      <c r="N343" s="20"/>
      <c r="O343" s="20"/>
    </row>
    <row r="344" spans="2:15" ht="15.75" customHeight="1">
      <c r="B344" s="20"/>
      <c r="C344" s="23"/>
      <c r="D344" s="23"/>
      <c r="E344" s="21"/>
      <c r="F344" s="21"/>
      <c r="G344" s="21"/>
      <c r="H344" s="21"/>
      <c r="I344" s="21"/>
      <c r="K344" s="20"/>
      <c r="L344" s="20"/>
      <c r="M344" s="20"/>
      <c r="N344" s="20"/>
      <c r="O344" s="20"/>
    </row>
    <row r="345" spans="2:15" ht="15.75" customHeight="1">
      <c r="B345" s="20"/>
      <c r="C345" s="23"/>
      <c r="D345" s="23"/>
      <c r="E345" s="21"/>
      <c r="F345" s="21"/>
      <c r="G345" s="21"/>
      <c r="H345" s="21"/>
      <c r="I345" s="21"/>
      <c r="K345" s="20"/>
      <c r="L345" s="20"/>
      <c r="M345" s="20"/>
      <c r="N345" s="20"/>
      <c r="O345" s="20"/>
    </row>
    <row r="346" spans="2:15" ht="15.75" customHeight="1">
      <c r="B346" s="20"/>
      <c r="C346" s="23"/>
      <c r="D346" s="23"/>
      <c r="E346" s="21"/>
      <c r="F346" s="21"/>
      <c r="G346" s="21"/>
      <c r="H346" s="21"/>
      <c r="I346" s="21"/>
      <c r="K346" s="20"/>
      <c r="L346" s="20"/>
      <c r="M346" s="20"/>
      <c r="N346" s="20"/>
      <c r="O346" s="20"/>
    </row>
    <row r="347" spans="2:15" ht="15.75" customHeight="1">
      <c r="B347" s="20"/>
      <c r="C347" s="23"/>
      <c r="D347" s="23"/>
      <c r="E347" s="21"/>
      <c r="F347" s="21"/>
      <c r="G347" s="21"/>
      <c r="H347" s="21"/>
      <c r="I347" s="21"/>
      <c r="K347" s="20"/>
      <c r="L347" s="20"/>
      <c r="M347" s="20"/>
      <c r="N347" s="20"/>
      <c r="O347" s="20"/>
    </row>
    <row r="348" spans="2:15" ht="15.75" customHeight="1">
      <c r="B348" s="20"/>
      <c r="C348" s="23"/>
      <c r="D348" s="23"/>
      <c r="E348" s="21"/>
      <c r="F348" s="21"/>
      <c r="G348" s="21"/>
      <c r="H348" s="21"/>
      <c r="I348" s="21"/>
      <c r="K348" s="20"/>
      <c r="L348" s="20"/>
      <c r="M348" s="20"/>
      <c r="N348" s="20"/>
      <c r="O348" s="20"/>
    </row>
    <row r="349" spans="2:15" ht="15.75" customHeight="1">
      <c r="B349" s="20"/>
      <c r="C349" s="23"/>
      <c r="D349" s="23"/>
      <c r="E349" s="21"/>
      <c r="F349" s="21"/>
      <c r="G349" s="21"/>
      <c r="H349" s="21"/>
      <c r="I349" s="21"/>
      <c r="K349" s="20"/>
      <c r="L349" s="20"/>
      <c r="M349" s="20"/>
      <c r="N349" s="20"/>
      <c r="O349" s="20"/>
    </row>
    <row r="350" spans="2:15" ht="15.75" customHeight="1">
      <c r="B350" s="20"/>
      <c r="C350" s="23"/>
      <c r="D350" s="23"/>
      <c r="E350" s="21"/>
      <c r="F350" s="21"/>
      <c r="G350" s="21"/>
      <c r="H350" s="21"/>
      <c r="I350" s="21"/>
      <c r="K350" s="20"/>
      <c r="L350" s="20"/>
      <c r="M350" s="20"/>
      <c r="N350" s="20"/>
      <c r="O350" s="20"/>
    </row>
    <row r="351" spans="2:15" ht="15.75" customHeight="1">
      <c r="B351" s="20"/>
      <c r="C351" s="23"/>
      <c r="D351" s="23"/>
      <c r="E351" s="21"/>
      <c r="F351" s="21"/>
      <c r="G351" s="21"/>
      <c r="H351" s="21"/>
      <c r="I351" s="21"/>
      <c r="K351" s="20"/>
      <c r="L351" s="20"/>
      <c r="M351" s="20"/>
      <c r="N351" s="20"/>
      <c r="O351" s="20"/>
    </row>
    <row r="352" spans="2:15" ht="15.75" customHeight="1">
      <c r="B352" s="20"/>
      <c r="C352" s="23"/>
      <c r="D352" s="23"/>
      <c r="E352" s="21"/>
      <c r="F352" s="21"/>
      <c r="G352" s="21"/>
      <c r="H352" s="21"/>
      <c r="I352" s="21"/>
      <c r="K352" s="20"/>
      <c r="L352" s="20"/>
      <c r="M352" s="20"/>
      <c r="N352" s="20"/>
      <c r="O352" s="20"/>
    </row>
    <row r="353" spans="2:15" ht="15.75" customHeight="1">
      <c r="B353" s="20"/>
      <c r="C353" s="23"/>
      <c r="D353" s="23"/>
      <c r="E353" s="21"/>
      <c r="F353" s="21"/>
      <c r="G353" s="21"/>
      <c r="H353" s="21"/>
      <c r="I353" s="21"/>
      <c r="K353" s="20"/>
      <c r="L353" s="20"/>
      <c r="M353" s="20"/>
      <c r="N353" s="20"/>
      <c r="O353" s="20"/>
    </row>
    <row r="354" spans="2:15" ht="15.75" customHeight="1">
      <c r="B354" s="20"/>
      <c r="C354" s="23"/>
      <c r="D354" s="23"/>
      <c r="E354" s="21"/>
      <c r="F354" s="21"/>
      <c r="G354" s="21"/>
      <c r="H354" s="21"/>
      <c r="I354" s="21"/>
      <c r="K354" s="20"/>
      <c r="L354" s="20"/>
      <c r="M354" s="20"/>
      <c r="N354" s="20"/>
      <c r="O354" s="20"/>
    </row>
    <row r="355" spans="2:15" ht="15.75" customHeight="1">
      <c r="B355" s="20"/>
      <c r="C355" s="23"/>
      <c r="D355" s="23"/>
      <c r="E355" s="21"/>
      <c r="F355" s="21"/>
      <c r="G355" s="21"/>
      <c r="H355" s="21"/>
      <c r="I355" s="21"/>
      <c r="K355" s="20"/>
      <c r="L355" s="20"/>
      <c r="M355" s="20"/>
      <c r="N355" s="20"/>
      <c r="O355" s="20"/>
    </row>
    <row r="356" spans="2:15" ht="15.75" customHeight="1">
      <c r="B356" s="20"/>
      <c r="C356" s="23"/>
      <c r="D356" s="23"/>
      <c r="E356" s="21"/>
      <c r="F356" s="21"/>
      <c r="G356" s="21"/>
      <c r="H356" s="21"/>
      <c r="I356" s="21"/>
      <c r="K356" s="20"/>
      <c r="L356" s="20"/>
      <c r="M356" s="20"/>
      <c r="N356" s="20"/>
      <c r="O356" s="20"/>
    </row>
    <row r="357" spans="2:15" ht="15.75" customHeight="1">
      <c r="B357" s="20"/>
      <c r="C357" s="23"/>
      <c r="D357" s="23"/>
      <c r="E357" s="21"/>
      <c r="F357" s="21"/>
      <c r="G357" s="21"/>
      <c r="H357" s="21"/>
      <c r="I357" s="21"/>
      <c r="K357" s="20"/>
      <c r="L357" s="20"/>
      <c r="M357" s="20"/>
      <c r="N357" s="20"/>
      <c r="O357" s="20"/>
    </row>
    <row r="358" spans="2:15" ht="15.75" customHeight="1">
      <c r="B358" s="20"/>
      <c r="C358" s="23"/>
      <c r="D358" s="23"/>
      <c r="E358" s="21"/>
      <c r="F358" s="21"/>
      <c r="G358" s="21"/>
      <c r="H358" s="21"/>
      <c r="I358" s="21"/>
      <c r="K358" s="20"/>
      <c r="L358" s="20"/>
      <c r="M358" s="20"/>
      <c r="N358" s="20"/>
      <c r="O358" s="20"/>
    </row>
    <row r="359" spans="2:15" ht="15.75" customHeight="1">
      <c r="B359" s="20"/>
      <c r="C359" s="23"/>
      <c r="D359" s="23"/>
      <c r="E359" s="21"/>
      <c r="F359" s="21"/>
      <c r="G359" s="21"/>
      <c r="H359" s="21"/>
      <c r="I359" s="21"/>
      <c r="K359" s="20"/>
      <c r="L359" s="20"/>
      <c r="M359" s="20"/>
      <c r="N359" s="20"/>
      <c r="O359" s="20"/>
    </row>
    <row r="360" spans="2:15" ht="15.75" customHeight="1">
      <c r="B360" s="20"/>
      <c r="C360" s="23"/>
      <c r="D360" s="23"/>
      <c r="E360" s="21"/>
      <c r="F360" s="21"/>
      <c r="G360" s="21"/>
      <c r="H360" s="21"/>
      <c r="I360" s="21"/>
      <c r="K360" s="20"/>
      <c r="L360" s="20"/>
      <c r="M360" s="20"/>
      <c r="N360" s="20"/>
      <c r="O360" s="20"/>
    </row>
    <row r="361" spans="2:15" ht="15.75" customHeight="1">
      <c r="B361" s="20"/>
      <c r="C361" s="23"/>
      <c r="D361" s="23"/>
      <c r="E361" s="21"/>
      <c r="F361" s="21"/>
      <c r="G361" s="21"/>
      <c r="H361" s="21"/>
      <c r="I361" s="21"/>
      <c r="K361" s="20"/>
      <c r="L361" s="20"/>
      <c r="M361" s="20"/>
      <c r="N361" s="20"/>
      <c r="O361" s="20"/>
    </row>
    <row r="362" spans="2:15" ht="15.75" customHeight="1">
      <c r="B362" s="20"/>
      <c r="C362" s="23"/>
      <c r="D362" s="23"/>
      <c r="E362" s="21"/>
      <c r="F362" s="21"/>
      <c r="G362" s="21"/>
      <c r="H362" s="21"/>
      <c r="I362" s="21"/>
      <c r="K362" s="20"/>
      <c r="L362" s="20"/>
      <c r="M362" s="20"/>
      <c r="N362" s="20"/>
      <c r="O362" s="20"/>
    </row>
    <row r="363" spans="2:15" ht="15.75" customHeight="1">
      <c r="B363" s="20"/>
      <c r="C363" s="23"/>
      <c r="D363" s="23"/>
      <c r="E363" s="21"/>
      <c r="F363" s="21"/>
      <c r="G363" s="21"/>
      <c r="H363" s="21"/>
      <c r="I363" s="21"/>
      <c r="K363" s="20"/>
      <c r="L363" s="20"/>
      <c r="M363" s="20"/>
      <c r="N363" s="20"/>
      <c r="O363" s="20"/>
    </row>
    <row r="364" spans="2:15" ht="15.75" customHeight="1">
      <c r="B364" s="20"/>
      <c r="C364" s="23"/>
      <c r="D364" s="23"/>
      <c r="E364" s="21"/>
      <c r="F364" s="21"/>
      <c r="G364" s="21"/>
      <c r="H364" s="21"/>
      <c r="I364" s="21"/>
      <c r="K364" s="20"/>
      <c r="L364" s="20"/>
      <c r="M364" s="20"/>
      <c r="N364" s="20"/>
      <c r="O364" s="20"/>
    </row>
    <row r="365" spans="2:15" ht="15.75" customHeight="1">
      <c r="B365" s="20"/>
      <c r="C365" s="23"/>
      <c r="D365" s="23"/>
      <c r="E365" s="21"/>
      <c r="F365" s="21"/>
      <c r="G365" s="21"/>
      <c r="H365" s="21"/>
      <c r="I365" s="21"/>
      <c r="K365" s="20"/>
      <c r="L365" s="20"/>
      <c r="M365" s="20"/>
      <c r="N365" s="20"/>
      <c r="O365" s="20"/>
    </row>
    <row r="366" spans="2:15" ht="15.75" customHeight="1">
      <c r="B366" s="20"/>
      <c r="C366" s="23"/>
      <c r="D366" s="23"/>
      <c r="E366" s="21"/>
      <c r="F366" s="21"/>
      <c r="G366" s="21"/>
      <c r="H366" s="21"/>
      <c r="I366" s="21"/>
      <c r="K366" s="20"/>
      <c r="L366" s="20"/>
      <c r="M366" s="20"/>
      <c r="N366" s="20"/>
      <c r="O366" s="20"/>
    </row>
    <row r="367" spans="2:15" ht="15.75" customHeight="1">
      <c r="B367" s="20"/>
      <c r="C367" s="23"/>
      <c r="D367" s="23"/>
      <c r="E367" s="21"/>
      <c r="F367" s="21"/>
      <c r="G367" s="21"/>
      <c r="H367" s="21"/>
      <c r="I367" s="21"/>
      <c r="K367" s="20"/>
      <c r="L367" s="20"/>
      <c r="M367" s="20"/>
      <c r="N367" s="20"/>
      <c r="O367" s="20"/>
    </row>
    <row r="368" spans="2:15" ht="15.75" customHeight="1">
      <c r="B368" s="20"/>
      <c r="C368" s="23"/>
      <c r="D368" s="23"/>
      <c r="E368" s="21"/>
      <c r="F368" s="21"/>
      <c r="G368" s="21"/>
      <c r="H368" s="21"/>
      <c r="I368" s="21"/>
      <c r="K368" s="20"/>
      <c r="L368" s="20"/>
      <c r="M368" s="20"/>
      <c r="N368" s="20"/>
      <c r="O368" s="20"/>
    </row>
    <row r="369" spans="2:15" ht="15.75" customHeight="1">
      <c r="B369" s="20"/>
      <c r="C369" s="23"/>
      <c r="D369" s="23"/>
      <c r="E369" s="21"/>
      <c r="F369" s="21"/>
      <c r="G369" s="21"/>
      <c r="H369" s="21"/>
      <c r="I369" s="21"/>
      <c r="K369" s="20"/>
      <c r="L369" s="20"/>
      <c r="M369" s="20"/>
      <c r="N369" s="20"/>
      <c r="O369" s="20"/>
    </row>
    <row r="370" spans="2:15" ht="15.75" customHeight="1">
      <c r="B370" s="20"/>
      <c r="C370" s="23"/>
      <c r="D370" s="23"/>
      <c r="E370" s="21"/>
      <c r="F370" s="21"/>
      <c r="G370" s="21"/>
      <c r="H370" s="21"/>
      <c r="I370" s="21"/>
      <c r="K370" s="20"/>
      <c r="L370" s="20"/>
      <c r="M370" s="20"/>
      <c r="N370" s="20"/>
      <c r="O370" s="20"/>
    </row>
    <row r="371" spans="2:15" ht="15.75" customHeight="1">
      <c r="B371" s="20"/>
      <c r="C371" s="23"/>
      <c r="D371" s="23"/>
      <c r="E371" s="21"/>
      <c r="F371" s="21"/>
      <c r="G371" s="21"/>
      <c r="H371" s="21"/>
      <c r="I371" s="21"/>
      <c r="K371" s="20"/>
      <c r="L371" s="20"/>
      <c r="M371" s="20"/>
      <c r="N371" s="20"/>
      <c r="O371" s="20"/>
    </row>
    <row r="372" spans="2:15" ht="15.75" customHeight="1">
      <c r="B372" s="20"/>
      <c r="C372" s="23"/>
      <c r="D372" s="23"/>
      <c r="E372" s="21"/>
      <c r="F372" s="21"/>
      <c r="G372" s="21"/>
      <c r="H372" s="21"/>
      <c r="I372" s="21"/>
      <c r="K372" s="20"/>
      <c r="L372" s="20"/>
      <c r="M372" s="20"/>
      <c r="N372" s="20"/>
      <c r="O372" s="20"/>
    </row>
    <row r="373" spans="2:15" ht="15.75" customHeight="1">
      <c r="B373" s="20"/>
      <c r="C373" s="23"/>
      <c r="D373" s="23"/>
      <c r="E373" s="21"/>
      <c r="F373" s="21"/>
      <c r="G373" s="21"/>
      <c r="H373" s="21"/>
      <c r="I373" s="21"/>
      <c r="K373" s="20"/>
      <c r="L373" s="20"/>
      <c r="M373" s="20"/>
      <c r="N373" s="20"/>
      <c r="O373" s="20"/>
    </row>
    <row r="374" spans="2:15" ht="15.75" customHeight="1">
      <c r="B374" s="20"/>
      <c r="C374" s="23"/>
      <c r="D374" s="23"/>
      <c r="E374" s="21"/>
      <c r="F374" s="21"/>
      <c r="G374" s="21"/>
      <c r="H374" s="21"/>
      <c r="I374" s="21"/>
      <c r="K374" s="20"/>
      <c r="L374" s="20"/>
      <c r="M374" s="20"/>
      <c r="N374" s="20"/>
      <c r="O374" s="20"/>
    </row>
    <row r="375" spans="2:15" ht="15.75" customHeight="1">
      <c r="B375" s="20"/>
      <c r="C375" s="23"/>
      <c r="D375" s="23"/>
      <c r="E375" s="21"/>
      <c r="F375" s="21"/>
      <c r="G375" s="21"/>
      <c r="H375" s="21"/>
      <c r="I375" s="21"/>
      <c r="K375" s="20"/>
      <c r="L375" s="20"/>
      <c r="M375" s="20"/>
      <c r="N375" s="20"/>
      <c r="O375" s="20"/>
    </row>
    <row r="376" spans="2:15" ht="15.75" customHeight="1">
      <c r="B376" s="20"/>
      <c r="C376" s="23"/>
      <c r="D376" s="23"/>
      <c r="E376" s="21"/>
      <c r="F376" s="21"/>
      <c r="G376" s="21"/>
      <c r="H376" s="21"/>
      <c r="I376" s="21"/>
      <c r="K376" s="20"/>
      <c r="L376" s="20"/>
      <c r="M376" s="20"/>
      <c r="N376" s="20"/>
      <c r="O376" s="20"/>
    </row>
    <row r="377" spans="2:15" ht="15.75" customHeight="1">
      <c r="B377" s="20"/>
      <c r="C377" s="23"/>
      <c r="D377" s="23"/>
      <c r="E377" s="21"/>
      <c r="F377" s="21"/>
      <c r="G377" s="21"/>
      <c r="H377" s="21"/>
      <c r="I377" s="21"/>
      <c r="K377" s="20"/>
      <c r="L377" s="20"/>
      <c r="M377" s="20"/>
      <c r="N377" s="20"/>
      <c r="O377" s="20"/>
    </row>
    <row r="378" spans="2:15" ht="15.75" customHeight="1">
      <c r="B378" s="20"/>
      <c r="C378" s="23"/>
      <c r="D378" s="23"/>
      <c r="E378" s="21"/>
      <c r="F378" s="21"/>
      <c r="G378" s="21"/>
      <c r="H378" s="21"/>
      <c r="I378" s="21"/>
      <c r="K378" s="20"/>
      <c r="L378" s="20"/>
      <c r="M378" s="20"/>
      <c r="N378" s="20"/>
      <c r="O378" s="20"/>
    </row>
    <row r="379" spans="2:15" ht="15.75" customHeight="1">
      <c r="B379" s="20"/>
      <c r="C379" s="23"/>
      <c r="D379" s="23"/>
      <c r="E379" s="21"/>
      <c r="F379" s="21"/>
      <c r="G379" s="21"/>
      <c r="H379" s="21"/>
      <c r="I379" s="21"/>
      <c r="K379" s="20"/>
      <c r="L379" s="20"/>
      <c r="M379" s="20"/>
      <c r="N379" s="20"/>
      <c r="O379" s="20"/>
    </row>
    <row r="380" spans="2:15" ht="15.75" customHeight="1">
      <c r="B380" s="20"/>
      <c r="C380" s="23"/>
      <c r="D380" s="23"/>
      <c r="E380" s="21"/>
      <c r="F380" s="21"/>
      <c r="G380" s="21"/>
      <c r="H380" s="21"/>
      <c r="I380" s="21"/>
      <c r="K380" s="20"/>
      <c r="L380" s="20"/>
      <c r="M380" s="20"/>
      <c r="N380" s="20"/>
      <c r="O380" s="20"/>
    </row>
    <row r="381" spans="2:15" ht="15.75" customHeight="1">
      <c r="B381" s="20"/>
      <c r="C381" s="23"/>
      <c r="D381" s="23"/>
      <c r="E381" s="21"/>
      <c r="F381" s="21"/>
      <c r="G381" s="21"/>
      <c r="H381" s="21"/>
      <c r="I381" s="21"/>
      <c r="K381" s="20"/>
      <c r="L381" s="20"/>
      <c r="M381" s="20"/>
      <c r="N381" s="20"/>
      <c r="O381" s="20"/>
    </row>
    <row r="382" spans="2:15" ht="15.75" customHeight="1">
      <c r="B382" s="20"/>
      <c r="C382" s="23"/>
      <c r="D382" s="23"/>
      <c r="E382" s="21"/>
      <c r="F382" s="21"/>
      <c r="G382" s="21"/>
      <c r="H382" s="21"/>
      <c r="I382" s="21"/>
      <c r="K382" s="20"/>
      <c r="L382" s="20"/>
      <c r="M382" s="20"/>
      <c r="N382" s="20"/>
      <c r="O382" s="20"/>
    </row>
    <row r="383" spans="2:15" ht="15.75" customHeight="1">
      <c r="B383" s="20"/>
      <c r="C383" s="23"/>
      <c r="D383" s="23"/>
      <c r="E383" s="21"/>
      <c r="F383" s="21"/>
      <c r="G383" s="21"/>
      <c r="H383" s="21"/>
      <c r="I383" s="21"/>
      <c r="K383" s="20"/>
      <c r="L383" s="20"/>
      <c r="M383" s="20"/>
      <c r="N383" s="20"/>
      <c r="O383" s="20"/>
    </row>
    <row r="384" spans="2:15" ht="15.75" customHeight="1">
      <c r="B384" s="20"/>
      <c r="C384" s="23"/>
      <c r="D384" s="23"/>
      <c r="E384" s="21"/>
      <c r="F384" s="21"/>
      <c r="G384" s="21"/>
      <c r="H384" s="21"/>
      <c r="I384" s="21"/>
      <c r="K384" s="20"/>
      <c r="L384" s="20"/>
      <c r="M384" s="20"/>
      <c r="N384" s="20"/>
      <c r="O384" s="20"/>
    </row>
    <row r="385" spans="2:15" ht="15.75" customHeight="1">
      <c r="B385" s="20"/>
      <c r="C385" s="23"/>
      <c r="D385" s="23"/>
      <c r="E385" s="21"/>
      <c r="F385" s="21"/>
      <c r="G385" s="21"/>
      <c r="H385" s="21"/>
      <c r="I385" s="21"/>
      <c r="K385" s="20"/>
      <c r="L385" s="20"/>
      <c r="M385" s="20"/>
      <c r="N385" s="20"/>
      <c r="O385" s="20"/>
    </row>
    <row r="386" spans="2:15" ht="15.75" customHeight="1">
      <c r="B386" s="20"/>
      <c r="C386" s="23"/>
      <c r="D386" s="23"/>
      <c r="E386" s="21"/>
      <c r="F386" s="21"/>
      <c r="G386" s="21"/>
      <c r="H386" s="21"/>
      <c r="I386" s="21"/>
      <c r="K386" s="20"/>
      <c r="L386" s="20"/>
      <c r="M386" s="20"/>
      <c r="N386" s="20"/>
      <c r="O386" s="20"/>
    </row>
    <row r="387" spans="2:15" ht="15.75" customHeight="1">
      <c r="B387" s="20"/>
      <c r="C387" s="23"/>
      <c r="D387" s="23"/>
      <c r="E387" s="21"/>
      <c r="F387" s="21"/>
      <c r="G387" s="21"/>
      <c r="H387" s="21"/>
      <c r="I387" s="21"/>
      <c r="K387" s="20"/>
      <c r="L387" s="20"/>
      <c r="M387" s="20"/>
      <c r="N387" s="20"/>
      <c r="O387" s="20"/>
    </row>
    <row r="388" spans="2:15" ht="15.75" customHeight="1">
      <c r="B388" s="20"/>
      <c r="C388" s="23"/>
      <c r="D388" s="23"/>
      <c r="E388" s="21"/>
      <c r="F388" s="21"/>
      <c r="G388" s="21"/>
      <c r="H388" s="21"/>
      <c r="I388" s="21"/>
      <c r="K388" s="20"/>
      <c r="L388" s="20"/>
      <c r="M388" s="20"/>
      <c r="N388" s="20"/>
      <c r="O388" s="20"/>
    </row>
    <row r="389" spans="2:15" ht="15.75" customHeight="1">
      <c r="B389" s="20"/>
      <c r="C389" s="23"/>
      <c r="D389" s="23"/>
      <c r="E389" s="21"/>
      <c r="F389" s="21"/>
      <c r="G389" s="21"/>
      <c r="H389" s="21"/>
      <c r="I389" s="21"/>
      <c r="K389" s="20"/>
      <c r="L389" s="20"/>
      <c r="M389" s="20"/>
      <c r="N389" s="20"/>
      <c r="O389" s="20"/>
    </row>
    <row r="390" spans="2:15" ht="15.75" customHeight="1">
      <c r="B390" s="20"/>
      <c r="C390" s="23"/>
      <c r="D390" s="23"/>
      <c r="E390" s="21"/>
      <c r="F390" s="21"/>
      <c r="G390" s="21"/>
      <c r="H390" s="21"/>
      <c r="I390" s="21"/>
      <c r="K390" s="20"/>
      <c r="L390" s="20"/>
      <c r="M390" s="20"/>
      <c r="N390" s="20"/>
      <c r="O390" s="20"/>
    </row>
    <row r="391" spans="2:15" ht="15.75" customHeight="1">
      <c r="B391" s="20"/>
      <c r="C391" s="23"/>
      <c r="D391" s="23"/>
      <c r="E391" s="21"/>
      <c r="F391" s="21"/>
      <c r="G391" s="21"/>
      <c r="H391" s="21"/>
      <c r="I391" s="21"/>
      <c r="K391" s="20"/>
      <c r="L391" s="20"/>
      <c r="M391" s="20"/>
      <c r="N391" s="20"/>
      <c r="O391" s="20"/>
    </row>
    <row r="392" spans="2:15" ht="15.75" customHeight="1">
      <c r="B392" s="20"/>
      <c r="C392" s="23"/>
      <c r="D392" s="23"/>
      <c r="E392" s="21"/>
      <c r="F392" s="21"/>
      <c r="G392" s="21"/>
      <c r="H392" s="21"/>
      <c r="I392" s="21"/>
      <c r="K392" s="20"/>
      <c r="L392" s="20"/>
      <c r="M392" s="20"/>
      <c r="N392" s="20"/>
      <c r="O392" s="20"/>
    </row>
    <row r="393" spans="2:15" ht="15.75" customHeight="1">
      <c r="B393" s="20"/>
      <c r="C393" s="23"/>
      <c r="D393" s="23"/>
      <c r="E393" s="21"/>
      <c r="F393" s="21"/>
      <c r="G393" s="21"/>
      <c r="H393" s="21"/>
      <c r="I393" s="21"/>
      <c r="K393" s="20"/>
      <c r="L393" s="20"/>
      <c r="M393" s="20"/>
      <c r="N393" s="20"/>
      <c r="O393" s="20"/>
    </row>
    <row r="394" spans="2:15" ht="15.75" customHeight="1">
      <c r="B394" s="20"/>
      <c r="C394" s="23"/>
      <c r="D394" s="23"/>
      <c r="E394" s="21"/>
      <c r="F394" s="21"/>
      <c r="G394" s="21"/>
      <c r="H394" s="21"/>
      <c r="I394" s="21"/>
      <c r="K394" s="20"/>
      <c r="L394" s="20"/>
      <c r="M394" s="20"/>
      <c r="N394" s="20"/>
      <c r="O394" s="20"/>
    </row>
    <row r="395" spans="2:15" ht="15.75" customHeight="1">
      <c r="B395" s="20"/>
      <c r="C395" s="23"/>
      <c r="D395" s="23"/>
      <c r="E395" s="21"/>
      <c r="F395" s="21"/>
      <c r="G395" s="21"/>
      <c r="H395" s="21"/>
      <c r="I395" s="21"/>
      <c r="K395" s="20"/>
      <c r="L395" s="20"/>
      <c r="M395" s="20"/>
      <c r="N395" s="20"/>
      <c r="O395" s="20"/>
    </row>
    <row r="396" spans="2:15" ht="15.75" customHeight="1">
      <c r="B396" s="20"/>
      <c r="C396" s="23"/>
      <c r="D396" s="23"/>
      <c r="E396" s="21"/>
      <c r="F396" s="21"/>
      <c r="G396" s="21"/>
      <c r="H396" s="21"/>
      <c r="I396" s="21"/>
      <c r="K396" s="20"/>
      <c r="L396" s="20"/>
      <c r="M396" s="20"/>
      <c r="N396" s="20"/>
      <c r="O396" s="20"/>
    </row>
    <row r="397" spans="2:15" ht="15.75" customHeight="1">
      <c r="B397" s="20"/>
      <c r="C397" s="23"/>
      <c r="D397" s="23"/>
      <c r="E397" s="21"/>
      <c r="F397" s="21"/>
      <c r="G397" s="21"/>
      <c r="H397" s="21"/>
      <c r="I397" s="21"/>
      <c r="K397" s="20"/>
      <c r="L397" s="20"/>
      <c r="M397" s="20"/>
      <c r="N397" s="20"/>
      <c r="O397" s="20"/>
    </row>
    <row r="398" spans="2:15" ht="15.75" customHeight="1">
      <c r="B398" s="20"/>
      <c r="C398" s="23"/>
      <c r="D398" s="23"/>
      <c r="E398" s="21"/>
      <c r="F398" s="21"/>
      <c r="G398" s="21"/>
      <c r="H398" s="21"/>
      <c r="I398" s="21"/>
      <c r="K398" s="20"/>
      <c r="L398" s="20"/>
      <c r="M398" s="20"/>
      <c r="N398" s="20"/>
      <c r="O398" s="20"/>
    </row>
    <row r="399" spans="2:15" ht="15.75" customHeight="1">
      <c r="B399" s="20"/>
      <c r="C399" s="23"/>
      <c r="D399" s="23"/>
      <c r="E399" s="21"/>
      <c r="F399" s="21"/>
      <c r="G399" s="21"/>
      <c r="H399" s="21"/>
      <c r="I399" s="21"/>
      <c r="K399" s="20"/>
      <c r="L399" s="20"/>
      <c r="M399" s="20"/>
      <c r="N399" s="20"/>
      <c r="O399" s="20"/>
    </row>
    <row r="400" spans="2:15" ht="15.75" customHeight="1">
      <c r="B400" s="20"/>
      <c r="C400" s="23"/>
      <c r="D400" s="23"/>
      <c r="E400" s="21"/>
      <c r="F400" s="21"/>
      <c r="G400" s="21"/>
      <c r="H400" s="21"/>
      <c r="I400" s="21"/>
      <c r="K400" s="20"/>
      <c r="L400" s="20"/>
      <c r="M400" s="20"/>
      <c r="N400" s="20"/>
      <c r="O400" s="20"/>
    </row>
    <row r="401" spans="2:15" ht="15.75" customHeight="1">
      <c r="B401" s="20"/>
      <c r="C401" s="23"/>
      <c r="D401" s="23"/>
      <c r="E401" s="21"/>
      <c r="F401" s="21"/>
      <c r="G401" s="21"/>
      <c r="H401" s="21"/>
      <c r="I401" s="21"/>
      <c r="K401" s="20"/>
      <c r="L401" s="20"/>
      <c r="M401" s="20"/>
      <c r="N401" s="20"/>
      <c r="O401" s="20"/>
    </row>
    <row r="402" spans="2:15" ht="15.75" customHeight="1">
      <c r="B402" s="20"/>
      <c r="C402" s="23"/>
      <c r="D402" s="23"/>
      <c r="E402" s="21"/>
      <c r="F402" s="21"/>
      <c r="G402" s="21"/>
      <c r="H402" s="21"/>
      <c r="I402" s="21"/>
      <c r="K402" s="20"/>
      <c r="L402" s="20"/>
      <c r="M402" s="20"/>
      <c r="N402" s="20"/>
      <c r="O402" s="20"/>
    </row>
    <row r="403" spans="2:15" ht="15.75" customHeight="1">
      <c r="B403" s="20"/>
      <c r="C403" s="23"/>
      <c r="D403" s="23"/>
      <c r="E403" s="21"/>
      <c r="F403" s="21"/>
      <c r="G403" s="21"/>
      <c r="H403" s="21"/>
      <c r="I403" s="21"/>
      <c r="K403" s="20"/>
      <c r="L403" s="20"/>
      <c r="M403" s="20"/>
      <c r="N403" s="20"/>
      <c r="O403" s="20"/>
    </row>
    <row r="404" spans="2:15" ht="15.75" customHeight="1">
      <c r="B404" s="20"/>
      <c r="C404" s="23"/>
      <c r="D404" s="23"/>
      <c r="E404" s="21"/>
      <c r="F404" s="21"/>
      <c r="G404" s="21"/>
      <c r="H404" s="21"/>
      <c r="I404" s="21"/>
      <c r="K404" s="20"/>
      <c r="L404" s="20"/>
      <c r="M404" s="20"/>
      <c r="N404" s="20"/>
      <c r="O404" s="20"/>
    </row>
    <row r="405" spans="2:15" ht="15.75" customHeight="1">
      <c r="B405" s="20"/>
      <c r="C405" s="23"/>
      <c r="D405" s="23"/>
      <c r="E405" s="21"/>
      <c r="F405" s="21"/>
      <c r="G405" s="21"/>
      <c r="H405" s="21"/>
      <c r="I405" s="21"/>
      <c r="K405" s="20"/>
      <c r="L405" s="20"/>
      <c r="M405" s="20"/>
      <c r="N405" s="20"/>
      <c r="O405" s="20"/>
    </row>
    <row r="406" spans="2:15" ht="15.75" customHeight="1">
      <c r="B406" s="20"/>
      <c r="C406" s="23"/>
      <c r="D406" s="23"/>
      <c r="E406" s="21"/>
      <c r="F406" s="21"/>
      <c r="G406" s="21"/>
      <c r="H406" s="21"/>
      <c r="I406" s="21"/>
      <c r="K406" s="20"/>
      <c r="L406" s="20"/>
      <c r="M406" s="20"/>
      <c r="N406" s="20"/>
      <c r="O406" s="20"/>
    </row>
    <row r="407" spans="2:15" ht="15.75" customHeight="1">
      <c r="B407" s="20"/>
      <c r="C407" s="23"/>
      <c r="D407" s="23"/>
      <c r="E407" s="21"/>
      <c r="F407" s="21"/>
      <c r="G407" s="21"/>
      <c r="H407" s="21"/>
      <c r="I407" s="21"/>
      <c r="K407" s="20"/>
      <c r="L407" s="20"/>
      <c r="M407" s="20"/>
      <c r="N407" s="20"/>
      <c r="O407" s="20"/>
    </row>
    <row r="408" spans="2:15" ht="15.75" customHeight="1">
      <c r="B408" s="20"/>
      <c r="C408" s="23"/>
      <c r="D408" s="23"/>
      <c r="E408" s="21"/>
      <c r="F408" s="21"/>
      <c r="G408" s="21"/>
      <c r="H408" s="21"/>
      <c r="I408" s="21"/>
      <c r="K408" s="20"/>
      <c r="L408" s="20"/>
      <c r="M408" s="20"/>
      <c r="N408" s="20"/>
      <c r="O408" s="20"/>
    </row>
    <row r="409" spans="2:15" ht="15.75" customHeight="1">
      <c r="B409" s="20"/>
      <c r="C409" s="23"/>
      <c r="D409" s="23"/>
      <c r="E409" s="21"/>
      <c r="F409" s="21"/>
      <c r="G409" s="21"/>
      <c r="H409" s="21"/>
      <c r="I409" s="21"/>
      <c r="K409" s="20"/>
      <c r="L409" s="20"/>
      <c r="M409" s="20"/>
      <c r="N409" s="20"/>
      <c r="O409" s="20"/>
    </row>
    <row r="410" spans="2:15" ht="15.75" customHeight="1">
      <c r="B410" s="20"/>
      <c r="C410" s="23"/>
      <c r="D410" s="23"/>
      <c r="E410" s="21"/>
      <c r="F410" s="21"/>
      <c r="G410" s="21"/>
      <c r="H410" s="21"/>
      <c r="I410" s="21"/>
      <c r="K410" s="20"/>
      <c r="L410" s="20"/>
      <c r="M410" s="20"/>
      <c r="N410" s="20"/>
      <c r="O410" s="20"/>
    </row>
    <row r="411" spans="2:15" ht="15.75" customHeight="1">
      <c r="B411" s="20"/>
      <c r="C411" s="23"/>
      <c r="D411" s="23"/>
      <c r="E411" s="21"/>
      <c r="F411" s="21"/>
      <c r="G411" s="21"/>
      <c r="H411" s="21"/>
      <c r="I411" s="21"/>
      <c r="K411" s="20"/>
      <c r="L411" s="20"/>
      <c r="M411" s="20"/>
      <c r="N411" s="20"/>
      <c r="O411" s="20"/>
    </row>
    <row r="412" spans="2:15" ht="15.75" customHeight="1">
      <c r="B412" s="20"/>
      <c r="C412" s="23"/>
      <c r="D412" s="23"/>
      <c r="E412" s="21"/>
      <c r="F412" s="21"/>
      <c r="G412" s="21"/>
      <c r="H412" s="21"/>
      <c r="I412" s="21"/>
      <c r="K412" s="20"/>
      <c r="L412" s="20"/>
      <c r="M412" s="20"/>
      <c r="N412" s="20"/>
      <c r="O412" s="20"/>
    </row>
    <row r="413" spans="2:15" ht="15.75" customHeight="1">
      <c r="B413" s="20"/>
      <c r="C413" s="23"/>
      <c r="D413" s="23"/>
      <c r="E413" s="21"/>
      <c r="F413" s="21"/>
      <c r="G413" s="21"/>
      <c r="H413" s="21"/>
      <c r="I413" s="21"/>
      <c r="K413" s="20"/>
      <c r="L413" s="20"/>
      <c r="M413" s="20"/>
      <c r="N413" s="20"/>
      <c r="O413" s="20"/>
    </row>
    <row r="414" spans="2:15" ht="15.75" customHeight="1">
      <c r="B414" s="20"/>
      <c r="C414" s="23"/>
      <c r="D414" s="23"/>
      <c r="E414" s="21"/>
      <c r="F414" s="21"/>
      <c r="G414" s="21"/>
      <c r="H414" s="21"/>
      <c r="I414" s="21"/>
      <c r="K414" s="20"/>
      <c r="L414" s="20"/>
      <c r="M414" s="20"/>
      <c r="N414" s="20"/>
      <c r="O414" s="20"/>
    </row>
    <row r="415" spans="2:15" ht="15.75" customHeight="1">
      <c r="B415" s="20"/>
      <c r="C415" s="23"/>
      <c r="D415" s="23"/>
      <c r="E415" s="21"/>
      <c r="F415" s="21"/>
      <c r="G415" s="21"/>
      <c r="H415" s="21"/>
      <c r="I415" s="21"/>
      <c r="K415" s="20"/>
      <c r="L415" s="20"/>
      <c r="M415" s="20"/>
      <c r="N415" s="20"/>
      <c r="O415" s="20"/>
    </row>
    <row r="416" spans="2:15" ht="15.75" customHeight="1">
      <c r="B416" s="20"/>
      <c r="C416" s="23"/>
      <c r="D416" s="23"/>
      <c r="E416" s="21"/>
      <c r="F416" s="21"/>
      <c r="G416" s="21"/>
      <c r="H416" s="21"/>
      <c r="I416" s="21"/>
      <c r="K416" s="20"/>
      <c r="L416" s="20"/>
      <c r="M416" s="20"/>
      <c r="N416" s="20"/>
      <c r="O416" s="20"/>
    </row>
    <row r="417" spans="2:15" ht="15.75" customHeight="1">
      <c r="B417" s="20"/>
      <c r="C417" s="23"/>
      <c r="D417" s="23"/>
      <c r="E417" s="21"/>
      <c r="F417" s="21"/>
      <c r="G417" s="21"/>
      <c r="H417" s="21"/>
      <c r="I417" s="21"/>
      <c r="K417" s="20"/>
      <c r="L417" s="20"/>
      <c r="M417" s="20"/>
      <c r="N417" s="20"/>
      <c r="O417" s="20"/>
    </row>
    <row r="418" spans="2:15" ht="15.75" customHeight="1">
      <c r="B418" s="20"/>
      <c r="C418" s="23"/>
      <c r="D418" s="23"/>
      <c r="E418" s="21"/>
      <c r="F418" s="21"/>
      <c r="G418" s="21"/>
      <c r="H418" s="21"/>
      <c r="I418" s="21"/>
      <c r="K418" s="20"/>
      <c r="L418" s="20"/>
      <c r="M418" s="20"/>
      <c r="N418" s="20"/>
      <c r="O418" s="20"/>
    </row>
    <row r="419" spans="2:15" ht="15.75" customHeight="1">
      <c r="B419" s="20"/>
      <c r="C419" s="23"/>
      <c r="D419" s="23"/>
      <c r="E419" s="21"/>
      <c r="F419" s="21"/>
      <c r="G419" s="21"/>
      <c r="H419" s="21"/>
      <c r="I419" s="21"/>
      <c r="K419" s="20"/>
      <c r="L419" s="20"/>
      <c r="M419" s="20"/>
      <c r="N419" s="20"/>
      <c r="O419" s="20"/>
    </row>
    <row r="420" spans="2:15" ht="15.75" customHeight="1">
      <c r="B420" s="20"/>
      <c r="C420" s="23"/>
      <c r="D420" s="23"/>
      <c r="E420" s="21"/>
      <c r="F420" s="21"/>
      <c r="G420" s="21"/>
      <c r="H420" s="21"/>
      <c r="I420" s="21"/>
      <c r="K420" s="20"/>
      <c r="L420" s="20"/>
      <c r="M420" s="20"/>
      <c r="N420" s="20"/>
      <c r="O420" s="20"/>
    </row>
    <row r="421" spans="2:15" ht="15.75" customHeight="1">
      <c r="B421" s="20"/>
      <c r="C421" s="23"/>
      <c r="D421" s="23"/>
      <c r="E421" s="21"/>
      <c r="F421" s="21"/>
      <c r="G421" s="21"/>
      <c r="H421" s="21"/>
      <c r="I421" s="21"/>
      <c r="K421" s="20"/>
      <c r="L421" s="20"/>
      <c r="M421" s="20"/>
      <c r="N421" s="20"/>
      <c r="O421" s="20"/>
    </row>
    <row r="422" spans="2:15" ht="15.75" customHeight="1">
      <c r="B422" s="20"/>
      <c r="C422" s="23"/>
      <c r="D422" s="23"/>
      <c r="E422" s="21"/>
      <c r="F422" s="21"/>
      <c r="G422" s="21"/>
      <c r="H422" s="21"/>
      <c r="I422" s="21"/>
      <c r="K422" s="20"/>
      <c r="L422" s="20"/>
      <c r="M422" s="20"/>
      <c r="N422" s="20"/>
      <c r="O422" s="20"/>
    </row>
    <row r="423" spans="2:15" ht="15.75" customHeight="1">
      <c r="B423" s="20"/>
      <c r="C423" s="23"/>
      <c r="D423" s="23"/>
      <c r="E423" s="21"/>
      <c r="F423" s="21"/>
      <c r="G423" s="21"/>
      <c r="H423" s="21"/>
      <c r="I423" s="21"/>
      <c r="K423" s="20"/>
      <c r="L423" s="20"/>
      <c r="M423" s="20"/>
      <c r="N423" s="20"/>
      <c r="O423" s="20"/>
    </row>
    <row r="424" spans="2:15" ht="15.75" customHeight="1">
      <c r="B424" s="20"/>
      <c r="C424" s="23"/>
      <c r="D424" s="23"/>
      <c r="E424" s="21"/>
      <c r="F424" s="21"/>
      <c r="G424" s="21"/>
      <c r="H424" s="21"/>
      <c r="I424" s="21"/>
      <c r="K424" s="20"/>
      <c r="L424" s="20"/>
      <c r="M424" s="20"/>
      <c r="N424" s="20"/>
      <c r="O424" s="20"/>
    </row>
    <row r="425" spans="2:15" ht="15.75" customHeight="1">
      <c r="B425" s="20"/>
      <c r="C425" s="23"/>
      <c r="D425" s="23"/>
      <c r="E425" s="21"/>
      <c r="F425" s="21"/>
      <c r="G425" s="21"/>
      <c r="H425" s="21"/>
      <c r="I425" s="21"/>
      <c r="K425" s="20"/>
      <c r="L425" s="20"/>
      <c r="M425" s="20"/>
      <c r="N425" s="20"/>
      <c r="O425" s="20"/>
    </row>
    <row r="426" spans="2:15" ht="15.75" customHeight="1">
      <c r="B426" s="20"/>
      <c r="C426" s="23"/>
      <c r="D426" s="23"/>
      <c r="E426" s="21"/>
      <c r="F426" s="21"/>
      <c r="G426" s="21"/>
      <c r="H426" s="21"/>
      <c r="I426" s="21"/>
      <c r="K426" s="20"/>
      <c r="L426" s="20"/>
      <c r="M426" s="20"/>
      <c r="N426" s="20"/>
      <c r="O426" s="20"/>
    </row>
    <row r="427" spans="2:15" ht="15.75" customHeight="1">
      <c r="B427" s="20"/>
      <c r="C427" s="23"/>
      <c r="D427" s="23"/>
      <c r="E427" s="21"/>
      <c r="F427" s="21"/>
      <c r="G427" s="21"/>
      <c r="H427" s="21"/>
      <c r="I427" s="21"/>
      <c r="K427" s="20"/>
      <c r="L427" s="20"/>
      <c r="M427" s="20"/>
      <c r="N427" s="20"/>
      <c r="O427" s="20"/>
    </row>
    <row r="428" spans="2:15" ht="15.75" customHeight="1">
      <c r="B428" s="20"/>
      <c r="C428" s="23"/>
      <c r="D428" s="23"/>
      <c r="E428" s="21"/>
      <c r="F428" s="21"/>
      <c r="G428" s="21"/>
      <c r="H428" s="21"/>
      <c r="I428" s="21"/>
      <c r="K428" s="20"/>
      <c r="L428" s="20"/>
      <c r="M428" s="20"/>
      <c r="N428" s="20"/>
      <c r="O428" s="20"/>
    </row>
    <row r="429" spans="2:15" ht="15.75" customHeight="1">
      <c r="B429" s="20"/>
      <c r="C429" s="23"/>
      <c r="D429" s="23"/>
      <c r="E429" s="21"/>
      <c r="F429" s="21"/>
      <c r="G429" s="21"/>
      <c r="H429" s="21"/>
      <c r="I429" s="21"/>
      <c r="K429" s="20"/>
      <c r="L429" s="20"/>
      <c r="M429" s="20"/>
      <c r="N429" s="20"/>
      <c r="O429" s="20"/>
    </row>
    <row r="430" spans="2:15" ht="15.75" customHeight="1">
      <c r="B430" s="20"/>
      <c r="C430" s="23"/>
      <c r="D430" s="23"/>
      <c r="E430" s="21"/>
      <c r="F430" s="21"/>
      <c r="G430" s="21"/>
      <c r="H430" s="21"/>
      <c r="I430" s="21"/>
      <c r="K430" s="20"/>
      <c r="L430" s="20"/>
      <c r="M430" s="20"/>
      <c r="N430" s="20"/>
      <c r="O430" s="20"/>
    </row>
    <row r="431" spans="2:15" ht="15.75" customHeight="1">
      <c r="B431" s="20"/>
      <c r="C431" s="23"/>
      <c r="D431" s="23"/>
      <c r="E431" s="21"/>
      <c r="F431" s="21"/>
      <c r="G431" s="21"/>
      <c r="H431" s="21"/>
      <c r="I431" s="21"/>
      <c r="K431" s="20"/>
      <c r="L431" s="20"/>
      <c r="M431" s="20"/>
      <c r="N431" s="20"/>
      <c r="O431" s="20"/>
    </row>
    <row r="432" spans="2:15" ht="15.75" customHeight="1">
      <c r="B432" s="20"/>
      <c r="C432" s="23"/>
      <c r="D432" s="23"/>
      <c r="E432" s="21"/>
      <c r="F432" s="21"/>
      <c r="G432" s="21"/>
      <c r="H432" s="21"/>
      <c r="I432" s="21"/>
      <c r="K432" s="20"/>
      <c r="L432" s="20"/>
      <c r="M432" s="20"/>
      <c r="N432" s="20"/>
      <c r="O432" s="20"/>
    </row>
    <row r="433" spans="2:15" ht="15.75" customHeight="1">
      <c r="B433" s="20"/>
      <c r="C433" s="23"/>
      <c r="D433" s="23"/>
      <c r="E433" s="21"/>
      <c r="F433" s="21"/>
      <c r="G433" s="21"/>
      <c r="H433" s="21"/>
      <c r="I433" s="21"/>
      <c r="K433" s="20"/>
      <c r="L433" s="20"/>
      <c r="M433" s="20"/>
      <c r="N433" s="20"/>
      <c r="O433" s="20"/>
    </row>
    <row r="434" spans="2:15" ht="15.75" customHeight="1">
      <c r="B434" s="20"/>
      <c r="C434" s="23"/>
      <c r="D434" s="23"/>
      <c r="E434" s="21"/>
      <c r="F434" s="21"/>
      <c r="G434" s="21"/>
      <c r="H434" s="21"/>
      <c r="I434" s="21"/>
      <c r="K434" s="20"/>
      <c r="L434" s="20"/>
      <c r="M434" s="20"/>
      <c r="N434" s="20"/>
      <c r="O434" s="20"/>
    </row>
    <row r="435" spans="2:15" ht="15.75" customHeight="1">
      <c r="B435" s="20"/>
      <c r="C435" s="23"/>
      <c r="D435" s="23"/>
      <c r="E435" s="21"/>
      <c r="F435" s="21"/>
      <c r="G435" s="21"/>
      <c r="H435" s="21"/>
      <c r="I435" s="21"/>
      <c r="K435" s="20"/>
      <c r="L435" s="20"/>
      <c r="M435" s="20"/>
      <c r="N435" s="20"/>
      <c r="O435" s="20"/>
    </row>
    <row r="436" spans="2:15" ht="15.75" customHeight="1">
      <c r="B436" s="20"/>
      <c r="C436" s="23"/>
      <c r="D436" s="23"/>
      <c r="E436" s="21"/>
      <c r="F436" s="21"/>
      <c r="G436" s="21"/>
      <c r="H436" s="21"/>
      <c r="I436" s="21"/>
      <c r="K436" s="20"/>
      <c r="L436" s="20"/>
      <c r="M436" s="20"/>
      <c r="N436" s="20"/>
      <c r="O436" s="20"/>
    </row>
    <row r="437" spans="2:15" ht="15.75" customHeight="1">
      <c r="B437" s="20"/>
      <c r="C437" s="23"/>
      <c r="D437" s="23"/>
      <c r="E437" s="21"/>
      <c r="F437" s="21"/>
      <c r="G437" s="21"/>
      <c r="H437" s="21"/>
      <c r="I437" s="21"/>
      <c r="K437" s="20"/>
      <c r="L437" s="20"/>
      <c r="M437" s="20"/>
      <c r="N437" s="20"/>
      <c r="O437" s="20"/>
    </row>
    <row r="438" spans="2:15" ht="15.75" customHeight="1">
      <c r="B438" s="20"/>
      <c r="C438" s="23"/>
      <c r="D438" s="23"/>
      <c r="E438" s="21"/>
      <c r="F438" s="21"/>
      <c r="G438" s="21"/>
      <c r="H438" s="21"/>
      <c r="I438" s="21"/>
      <c r="K438" s="20"/>
      <c r="L438" s="20"/>
      <c r="M438" s="20"/>
      <c r="N438" s="20"/>
      <c r="O438" s="20"/>
    </row>
    <row r="439" spans="2:15" ht="15.75" customHeight="1">
      <c r="B439" s="20"/>
      <c r="C439" s="23"/>
      <c r="D439" s="23"/>
      <c r="E439" s="21"/>
      <c r="F439" s="21"/>
      <c r="G439" s="21"/>
      <c r="H439" s="21"/>
      <c r="I439" s="21"/>
      <c r="K439" s="20"/>
      <c r="L439" s="20"/>
      <c r="M439" s="20"/>
      <c r="N439" s="20"/>
      <c r="O439" s="20"/>
    </row>
    <row r="440" spans="2:15" ht="15.75" customHeight="1">
      <c r="B440" s="20"/>
      <c r="C440" s="23"/>
      <c r="D440" s="23"/>
      <c r="E440" s="21"/>
      <c r="F440" s="21"/>
      <c r="G440" s="21"/>
      <c r="H440" s="21"/>
      <c r="I440" s="21"/>
      <c r="K440" s="20"/>
      <c r="L440" s="20"/>
      <c r="M440" s="20"/>
      <c r="N440" s="20"/>
      <c r="O440" s="20"/>
    </row>
    <row r="441" spans="2:15" ht="15.75" customHeight="1">
      <c r="B441" s="20"/>
      <c r="C441" s="23"/>
      <c r="D441" s="23"/>
      <c r="E441" s="21"/>
      <c r="F441" s="21"/>
      <c r="G441" s="21"/>
      <c r="H441" s="21"/>
      <c r="I441" s="21"/>
      <c r="K441" s="20"/>
      <c r="L441" s="20"/>
      <c r="M441" s="20"/>
      <c r="N441" s="20"/>
      <c r="O441" s="20"/>
    </row>
    <row r="442" spans="2:15" ht="15.75" customHeight="1">
      <c r="B442" s="20"/>
      <c r="C442" s="23"/>
      <c r="D442" s="23"/>
      <c r="E442" s="21"/>
      <c r="F442" s="21"/>
      <c r="G442" s="21"/>
      <c r="H442" s="21"/>
      <c r="I442" s="21"/>
      <c r="K442" s="20"/>
      <c r="L442" s="20"/>
      <c r="M442" s="20"/>
      <c r="N442" s="20"/>
      <c r="O442" s="20"/>
    </row>
    <row r="443" spans="2:15" ht="15.75" customHeight="1">
      <c r="B443" s="20"/>
      <c r="C443" s="23"/>
      <c r="D443" s="23"/>
      <c r="E443" s="21"/>
      <c r="F443" s="21"/>
      <c r="G443" s="21"/>
      <c r="H443" s="21"/>
      <c r="I443" s="21"/>
      <c r="K443" s="20"/>
      <c r="L443" s="20"/>
      <c r="M443" s="20"/>
      <c r="N443" s="20"/>
      <c r="O443" s="20"/>
    </row>
    <row r="444" spans="2:15" ht="15.75" customHeight="1">
      <c r="B444" s="20"/>
      <c r="C444" s="23"/>
      <c r="D444" s="23"/>
      <c r="E444" s="21"/>
      <c r="F444" s="21"/>
      <c r="G444" s="21"/>
      <c r="H444" s="21"/>
      <c r="I444" s="21"/>
      <c r="K444" s="20"/>
      <c r="L444" s="20"/>
      <c r="M444" s="20"/>
      <c r="N444" s="20"/>
      <c r="O444" s="20"/>
    </row>
    <row r="445" spans="2:15" ht="15.75" customHeight="1">
      <c r="B445" s="20"/>
      <c r="C445" s="23"/>
      <c r="D445" s="23"/>
      <c r="E445" s="21"/>
      <c r="F445" s="21"/>
      <c r="G445" s="21"/>
      <c r="H445" s="21"/>
      <c r="I445" s="21"/>
      <c r="K445" s="20"/>
      <c r="L445" s="20"/>
      <c r="M445" s="20"/>
      <c r="N445" s="20"/>
      <c r="O445" s="20"/>
    </row>
    <row r="446" spans="2:15" ht="15.75" customHeight="1">
      <c r="B446" s="20"/>
      <c r="C446" s="23"/>
      <c r="D446" s="23"/>
      <c r="E446" s="21"/>
      <c r="F446" s="21"/>
      <c r="G446" s="21"/>
      <c r="H446" s="21"/>
      <c r="I446" s="21"/>
      <c r="K446" s="20"/>
      <c r="L446" s="20"/>
      <c r="M446" s="20"/>
      <c r="N446" s="20"/>
      <c r="O446" s="20"/>
    </row>
    <row r="447" spans="2:15" ht="15.75" customHeight="1">
      <c r="B447" s="20"/>
      <c r="C447" s="23"/>
      <c r="D447" s="23"/>
      <c r="E447" s="21"/>
      <c r="F447" s="21"/>
      <c r="G447" s="21"/>
      <c r="H447" s="21"/>
      <c r="I447" s="21"/>
      <c r="K447" s="20"/>
      <c r="L447" s="20"/>
      <c r="M447" s="20"/>
      <c r="N447" s="20"/>
      <c r="O447" s="20"/>
    </row>
    <row r="448" spans="2:15" ht="15.75" customHeight="1">
      <c r="B448" s="20"/>
      <c r="C448" s="23"/>
      <c r="D448" s="23"/>
      <c r="E448" s="21"/>
      <c r="F448" s="21"/>
      <c r="G448" s="21"/>
      <c r="H448" s="21"/>
      <c r="I448" s="21"/>
      <c r="K448" s="20"/>
      <c r="L448" s="20"/>
      <c r="M448" s="20"/>
      <c r="N448" s="20"/>
      <c r="O448" s="20"/>
    </row>
    <row r="449" spans="2:15" ht="15.75" customHeight="1">
      <c r="B449" s="20"/>
      <c r="C449" s="23"/>
      <c r="D449" s="23"/>
      <c r="E449" s="21"/>
      <c r="F449" s="21"/>
      <c r="G449" s="21"/>
      <c r="H449" s="21"/>
      <c r="I449" s="21"/>
      <c r="K449" s="20"/>
      <c r="L449" s="20"/>
      <c r="M449" s="20"/>
      <c r="N449" s="20"/>
      <c r="O449" s="20"/>
    </row>
    <row r="450" spans="2:15" ht="15.75" customHeight="1">
      <c r="B450" s="20"/>
      <c r="C450" s="23"/>
      <c r="D450" s="23"/>
      <c r="E450" s="21"/>
      <c r="F450" s="21"/>
      <c r="G450" s="21"/>
      <c r="H450" s="21"/>
      <c r="I450" s="21"/>
      <c r="K450" s="20"/>
      <c r="L450" s="20"/>
      <c r="M450" s="20"/>
      <c r="N450" s="20"/>
      <c r="O450" s="20"/>
    </row>
    <row r="451" spans="2:15" ht="15.75" customHeight="1">
      <c r="B451" s="20"/>
      <c r="C451" s="23"/>
      <c r="D451" s="23"/>
      <c r="E451" s="21"/>
      <c r="F451" s="21"/>
      <c r="G451" s="21"/>
      <c r="H451" s="21"/>
      <c r="I451" s="21"/>
      <c r="K451" s="20"/>
      <c r="L451" s="20"/>
      <c r="M451" s="20"/>
      <c r="N451" s="20"/>
      <c r="O451" s="20"/>
    </row>
    <row r="452" spans="2:15" ht="15.75" customHeight="1">
      <c r="B452" s="20"/>
      <c r="C452" s="23"/>
      <c r="D452" s="23"/>
      <c r="E452" s="21"/>
      <c r="F452" s="21"/>
      <c r="G452" s="21"/>
      <c r="H452" s="21"/>
      <c r="I452" s="21"/>
      <c r="K452" s="20"/>
      <c r="L452" s="20"/>
      <c r="M452" s="20"/>
      <c r="N452" s="20"/>
      <c r="O452" s="20"/>
    </row>
    <row r="453" spans="2:15" ht="15.75" customHeight="1">
      <c r="B453" s="20"/>
      <c r="C453" s="23"/>
      <c r="D453" s="23"/>
      <c r="E453" s="21"/>
      <c r="F453" s="21"/>
      <c r="G453" s="21"/>
      <c r="H453" s="21"/>
      <c r="I453" s="21"/>
      <c r="K453" s="20"/>
      <c r="L453" s="20"/>
      <c r="M453" s="20"/>
      <c r="N453" s="20"/>
      <c r="O453" s="20"/>
    </row>
    <row r="454" spans="2:15" ht="15.75" customHeight="1">
      <c r="B454" s="20"/>
      <c r="C454" s="23"/>
      <c r="D454" s="23"/>
      <c r="E454" s="21"/>
      <c r="F454" s="21"/>
      <c r="G454" s="21"/>
      <c r="H454" s="21"/>
      <c r="I454" s="21"/>
      <c r="K454" s="20"/>
      <c r="L454" s="20"/>
      <c r="M454" s="20"/>
      <c r="N454" s="20"/>
      <c r="O454" s="20"/>
    </row>
    <row r="455" spans="2:15" ht="15.75" customHeight="1">
      <c r="B455" s="20"/>
      <c r="C455" s="23"/>
      <c r="D455" s="23"/>
      <c r="E455" s="21"/>
      <c r="F455" s="21"/>
      <c r="G455" s="21"/>
      <c r="H455" s="21"/>
      <c r="I455" s="21"/>
      <c r="K455" s="20"/>
      <c r="L455" s="20"/>
      <c r="M455" s="20"/>
      <c r="N455" s="20"/>
      <c r="O455" s="20"/>
    </row>
    <row r="456" spans="2:15" ht="15.75" customHeight="1">
      <c r="B456" s="20"/>
      <c r="C456" s="23"/>
      <c r="D456" s="23"/>
      <c r="E456" s="21"/>
      <c r="F456" s="21"/>
      <c r="G456" s="21"/>
      <c r="H456" s="21"/>
      <c r="I456" s="21"/>
      <c r="K456" s="20"/>
      <c r="L456" s="20"/>
      <c r="M456" s="20"/>
      <c r="N456" s="20"/>
      <c r="O456" s="20"/>
    </row>
    <row r="457" spans="2:15" ht="15.75" customHeight="1">
      <c r="B457" s="20"/>
      <c r="C457" s="23"/>
      <c r="D457" s="23"/>
      <c r="E457" s="21"/>
      <c r="F457" s="21"/>
      <c r="G457" s="21"/>
      <c r="H457" s="21"/>
      <c r="I457" s="21"/>
      <c r="K457" s="20"/>
      <c r="L457" s="20"/>
      <c r="M457" s="20"/>
      <c r="N457" s="20"/>
      <c r="O457" s="20"/>
    </row>
    <row r="458" spans="2:15" ht="15.75" customHeight="1">
      <c r="B458" s="20"/>
      <c r="C458" s="23"/>
      <c r="D458" s="23"/>
      <c r="E458" s="21"/>
      <c r="F458" s="21"/>
      <c r="G458" s="21"/>
      <c r="H458" s="21"/>
      <c r="I458" s="21"/>
      <c r="K458" s="20"/>
      <c r="L458" s="20"/>
      <c r="M458" s="20"/>
      <c r="N458" s="20"/>
      <c r="O458" s="20"/>
    </row>
    <row r="459" spans="2:15" ht="15.75" customHeight="1">
      <c r="B459" s="20"/>
      <c r="C459" s="23"/>
      <c r="D459" s="23"/>
      <c r="E459" s="21"/>
      <c r="F459" s="21"/>
      <c r="G459" s="21"/>
      <c r="H459" s="21"/>
      <c r="I459" s="21"/>
      <c r="K459" s="20"/>
      <c r="L459" s="20"/>
      <c r="M459" s="20"/>
      <c r="N459" s="20"/>
      <c r="O459" s="20"/>
    </row>
    <row r="460" spans="2:15" ht="15.75" customHeight="1">
      <c r="B460" s="20"/>
      <c r="C460" s="23"/>
      <c r="D460" s="23"/>
      <c r="E460" s="21"/>
      <c r="F460" s="21"/>
      <c r="G460" s="21"/>
      <c r="H460" s="21"/>
      <c r="I460" s="21"/>
      <c r="K460" s="20"/>
      <c r="L460" s="20"/>
      <c r="M460" s="20"/>
      <c r="N460" s="20"/>
      <c r="O460" s="20"/>
    </row>
    <row r="461" spans="2:15" ht="15.75" customHeight="1">
      <c r="B461" s="20"/>
      <c r="C461" s="23"/>
      <c r="D461" s="23"/>
      <c r="E461" s="21"/>
      <c r="F461" s="21"/>
      <c r="G461" s="21"/>
      <c r="H461" s="21"/>
      <c r="I461" s="21"/>
      <c r="K461" s="20"/>
      <c r="L461" s="20"/>
      <c r="M461" s="20"/>
      <c r="N461" s="20"/>
      <c r="O461" s="20"/>
    </row>
    <row r="462" spans="2:15" ht="15.75" customHeight="1">
      <c r="B462" s="20"/>
      <c r="C462" s="23"/>
      <c r="D462" s="23"/>
      <c r="E462" s="21"/>
      <c r="F462" s="21"/>
      <c r="G462" s="21"/>
      <c r="H462" s="21"/>
      <c r="I462" s="21"/>
      <c r="K462" s="20"/>
      <c r="L462" s="20"/>
      <c r="M462" s="20"/>
      <c r="N462" s="20"/>
      <c r="O462" s="20"/>
    </row>
    <row r="463" spans="2:15" ht="15.75" customHeight="1">
      <c r="B463" s="20"/>
      <c r="C463" s="23"/>
      <c r="D463" s="23"/>
      <c r="E463" s="21"/>
      <c r="F463" s="21"/>
      <c r="G463" s="21"/>
      <c r="H463" s="21"/>
      <c r="I463" s="21"/>
      <c r="K463" s="20"/>
      <c r="L463" s="20"/>
      <c r="M463" s="20"/>
      <c r="N463" s="20"/>
      <c r="O463" s="20"/>
    </row>
    <row r="464" spans="2:15" ht="15.75" customHeight="1">
      <c r="B464" s="20"/>
      <c r="C464" s="23"/>
      <c r="D464" s="23"/>
      <c r="E464" s="21"/>
      <c r="F464" s="21"/>
      <c r="G464" s="21"/>
      <c r="H464" s="21"/>
      <c r="I464" s="21"/>
      <c r="K464" s="20"/>
      <c r="L464" s="20"/>
      <c r="M464" s="20"/>
      <c r="N464" s="20"/>
      <c r="O464" s="20"/>
    </row>
    <row r="465" spans="2:15" ht="15.75" customHeight="1">
      <c r="B465" s="20"/>
      <c r="C465" s="23"/>
      <c r="D465" s="23"/>
      <c r="E465" s="21"/>
      <c r="F465" s="21"/>
      <c r="G465" s="21"/>
      <c r="H465" s="21"/>
      <c r="I465" s="21"/>
      <c r="K465" s="20"/>
      <c r="L465" s="20"/>
      <c r="M465" s="20"/>
      <c r="N465" s="20"/>
      <c r="O465" s="20"/>
    </row>
    <row r="466" spans="2:15" ht="15.75" customHeight="1">
      <c r="B466" s="20"/>
      <c r="C466" s="23"/>
      <c r="D466" s="23"/>
      <c r="E466" s="21"/>
      <c r="F466" s="21"/>
      <c r="G466" s="21"/>
      <c r="H466" s="21"/>
      <c r="I466" s="21"/>
      <c r="K466" s="20"/>
      <c r="L466" s="20"/>
      <c r="M466" s="20"/>
      <c r="N466" s="20"/>
      <c r="O466" s="20"/>
    </row>
    <row r="467" spans="2:15" ht="15.75" customHeight="1">
      <c r="B467" s="20"/>
      <c r="C467" s="23"/>
      <c r="D467" s="23"/>
      <c r="E467" s="21"/>
      <c r="F467" s="21"/>
      <c r="G467" s="21"/>
      <c r="H467" s="21"/>
      <c r="I467" s="21"/>
      <c r="K467" s="20"/>
      <c r="L467" s="20"/>
      <c r="M467" s="20"/>
      <c r="N467" s="20"/>
      <c r="O467" s="20"/>
    </row>
    <row r="468" spans="2:15" ht="15.75" customHeight="1">
      <c r="B468" s="20"/>
      <c r="C468" s="23"/>
      <c r="D468" s="23"/>
      <c r="E468" s="21"/>
      <c r="F468" s="21"/>
      <c r="G468" s="21"/>
      <c r="H468" s="21"/>
      <c r="I468" s="21"/>
      <c r="K468" s="20"/>
      <c r="L468" s="20"/>
      <c r="M468" s="20"/>
      <c r="N468" s="20"/>
      <c r="O468" s="20"/>
    </row>
    <row r="469" spans="2:15" ht="15.75" customHeight="1">
      <c r="B469" s="20"/>
      <c r="C469" s="23"/>
      <c r="D469" s="23"/>
      <c r="E469" s="21"/>
      <c r="F469" s="21"/>
      <c r="G469" s="21"/>
      <c r="H469" s="21"/>
      <c r="I469" s="21"/>
      <c r="K469" s="20"/>
      <c r="L469" s="20"/>
      <c r="M469" s="20"/>
      <c r="N469" s="20"/>
      <c r="O469" s="20"/>
    </row>
    <row r="470" spans="2:15" ht="15.75" customHeight="1">
      <c r="B470" s="20"/>
      <c r="C470" s="23"/>
      <c r="D470" s="23"/>
      <c r="E470" s="21"/>
      <c r="F470" s="21"/>
      <c r="G470" s="21"/>
      <c r="H470" s="21"/>
      <c r="I470" s="21"/>
      <c r="K470" s="20"/>
      <c r="L470" s="20"/>
      <c r="M470" s="20"/>
      <c r="N470" s="20"/>
      <c r="O470" s="20"/>
    </row>
    <row r="471" spans="2:15" ht="15.75" customHeight="1">
      <c r="B471" s="20"/>
      <c r="C471" s="23"/>
      <c r="D471" s="23"/>
      <c r="E471" s="21"/>
      <c r="F471" s="21"/>
      <c r="G471" s="21"/>
      <c r="H471" s="21"/>
      <c r="I471" s="21"/>
      <c r="K471" s="20"/>
      <c r="L471" s="20"/>
      <c r="M471" s="20"/>
      <c r="N471" s="20"/>
      <c r="O471" s="20"/>
    </row>
    <row r="472" spans="2:15" ht="15.75" customHeight="1">
      <c r="B472" s="20"/>
      <c r="C472" s="23"/>
      <c r="D472" s="23"/>
      <c r="E472" s="21"/>
      <c r="F472" s="21"/>
      <c r="G472" s="21"/>
      <c r="H472" s="21"/>
      <c r="I472" s="21"/>
      <c r="K472" s="20"/>
      <c r="L472" s="20"/>
      <c r="M472" s="20"/>
      <c r="N472" s="20"/>
      <c r="O472" s="20"/>
    </row>
    <row r="473" spans="2:15" ht="15.75" customHeight="1">
      <c r="B473" s="20"/>
      <c r="C473" s="23"/>
      <c r="D473" s="23"/>
      <c r="E473" s="21"/>
      <c r="F473" s="21"/>
      <c r="G473" s="21"/>
      <c r="H473" s="21"/>
      <c r="I473" s="21"/>
      <c r="K473" s="20"/>
      <c r="L473" s="20"/>
      <c r="M473" s="20"/>
      <c r="N473" s="20"/>
      <c r="O473" s="20"/>
    </row>
    <row r="474" spans="2:15" ht="15.75" customHeight="1">
      <c r="B474" s="20"/>
      <c r="C474" s="23"/>
      <c r="D474" s="23"/>
      <c r="E474" s="21"/>
      <c r="F474" s="21"/>
      <c r="G474" s="21"/>
      <c r="H474" s="21"/>
      <c r="I474" s="21"/>
      <c r="K474" s="20"/>
      <c r="L474" s="20"/>
      <c r="M474" s="20"/>
      <c r="N474" s="20"/>
      <c r="O474" s="20"/>
    </row>
    <row r="475" spans="2:15" ht="15.75" customHeight="1">
      <c r="B475" s="20"/>
      <c r="C475" s="23"/>
      <c r="D475" s="23"/>
      <c r="E475" s="21"/>
      <c r="F475" s="21"/>
      <c r="G475" s="21"/>
      <c r="H475" s="21"/>
      <c r="I475" s="21"/>
      <c r="K475" s="20"/>
      <c r="L475" s="20"/>
      <c r="M475" s="20"/>
      <c r="N475" s="20"/>
      <c r="O475" s="20"/>
    </row>
    <row r="476" spans="2:15" ht="15.75" customHeight="1">
      <c r="B476" s="20"/>
      <c r="C476" s="23"/>
      <c r="D476" s="23"/>
      <c r="E476" s="21"/>
      <c r="F476" s="21"/>
      <c r="G476" s="21"/>
      <c r="H476" s="21"/>
      <c r="I476" s="21"/>
      <c r="K476" s="20"/>
      <c r="L476" s="20"/>
      <c r="M476" s="20"/>
      <c r="N476" s="20"/>
      <c r="O476" s="20"/>
    </row>
    <row r="477" spans="2:15" ht="15.75" customHeight="1">
      <c r="B477" s="20"/>
      <c r="C477" s="23"/>
      <c r="D477" s="23"/>
      <c r="E477" s="21"/>
      <c r="F477" s="21"/>
      <c r="G477" s="21"/>
      <c r="H477" s="21"/>
      <c r="I477" s="21"/>
      <c r="K477" s="20"/>
      <c r="L477" s="20"/>
      <c r="M477" s="20"/>
      <c r="N477" s="20"/>
      <c r="O477" s="20"/>
    </row>
    <row r="478" spans="2:15" ht="15.75" customHeight="1">
      <c r="B478" s="20"/>
      <c r="C478" s="23"/>
      <c r="D478" s="23"/>
      <c r="E478" s="21"/>
      <c r="F478" s="21"/>
      <c r="G478" s="21"/>
      <c r="H478" s="21"/>
      <c r="I478" s="21"/>
      <c r="K478" s="20"/>
      <c r="L478" s="20"/>
      <c r="M478" s="20"/>
      <c r="N478" s="20"/>
      <c r="O478" s="20"/>
    </row>
    <row r="479" spans="2:15" ht="15.75" customHeight="1">
      <c r="B479" s="20"/>
      <c r="C479" s="23"/>
      <c r="D479" s="23"/>
      <c r="E479" s="21"/>
      <c r="F479" s="21"/>
      <c r="G479" s="21"/>
      <c r="H479" s="21"/>
      <c r="I479" s="21"/>
      <c r="K479" s="20"/>
      <c r="L479" s="20"/>
      <c r="M479" s="20"/>
      <c r="N479" s="20"/>
      <c r="O479" s="20"/>
    </row>
    <row r="480" spans="2:15" ht="15.75" customHeight="1">
      <c r="B480" s="20"/>
      <c r="C480" s="23"/>
      <c r="D480" s="23"/>
      <c r="E480" s="21"/>
      <c r="F480" s="21"/>
      <c r="G480" s="21"/>
      <c r="H480" s="21"/>
      <c r="I480" s="21"/>
      <c r="K480" s="20"/>
      <c r="L480" s="20"/>
      <c r="M480" s="20"/>
      <c r="N480" s="20"/>
      <c r="O480" s="20"/>
    </row>
    <row r="481" spans="2:15" ht="15.75" customHeight="1">
      <c r="B481" s="20"/>
      <c r="C481" s="23"/>
      <c r="D481" s="23"/>
      <c r="E481" s="21"/>
      <c r="F481" s="21"/>
      <c r="G481" s="21"/>
      <c r="H481" s="21"/>
      <c r="I481" s="21"/>
      <c r="K481" s="20"/>
      <c r="L481" s="20"/>
      <c r="M481" s="20"/>
      <c r="N481" s="20"/>
      <c r="O481" s="20"/>
    </row>
    <row r="482" spans="2:15" ht="15.75" customHeight="1">
      <c r="B482" s="20"/>
      <c r="C482" s="23"/>
      <c r="D482" s="23"/>
      <c r="E482" s="21"/>
      <c r="F482" s="21"/>
      <c r="G482" s="21"/>
      <c r="H482" s="21"/>
      <c r="I482" s="21"/>
      <c r="K482" s="20"/>
      <c r="L482" s="20"/>
      <c r="M482" s="20"/>
      <c r="N482" s="20"/>
      <c r="O482" s="20"/>
    </row>
    <row r="483" spans="2:15" ht="15.75" customHeight="1">
      <c r="B483" s="20"/>
      <c r="C483" s="23"/>
      <c r="D483" s="23"/>
      <c r="E483" s="21"/>
      <c r="F483" s="21"/>
      <c r="G483" s="21"/>
      <c r="H483" s="21"/>
      <c r="I483" s="21"/>
      <c r="K483" s="20"/>
      <c r="L483" s="20"/>
      <c r="M483" s="20"/>
      <c r="N483" s="20"/>
      <c r="O483" s="20"/>
    </row>
    <row r="484" spans="2:15" ht="15.75" customHeight="1">
      <c r="B484" s="20"/>
      <c r="C484" s="23"/>
      <c r="D484" s="23"/>
      <c r="E484" s="21"/>
      <c r="F484" s="21"/>
      <c r="G484" s="21"/>
      <c r="H484" s="21"/>
      <c r="I484" s="21"/>
      <c r="K484" s="20"/>
      <c r="L484" s="20"/>
      <c r="M484" s="20"/>
      <c r="N484" s="20"/>
      <c r="O484" s="20"/>
    </row>
    <row r="485" spans="2:15" ht="15.75" customHeight="1">
      <c r="B485" s="20"/>
      <c r="C485" s="23"/>
      <c r="D485" s="23"/>
      <c r="E485" s="21"/>
      <c r="F485" s="21"/>
      <c r="G485" s="21"/>
      <c r="H485" s="21"/>
      <c r="I485" s="21"/>
      <c r="K485" s="20"/>
      <c r="L485" s="20"/>
      <c r="M485" s="20"/>
      <c r="N485" s="20"/>
      <c r="O485" s="20"/>
    </row>
    <row r="486" spans="2:15" ht="15.75" customHeight="1">
      <c r="B486" s="20"/>
      <c r="C486" s="23"/>
      <c r="D486" s="23"/>
      <c r="E486" s="21"/>
      <c r="F486" s="21"/>
      <c r="G486" s="21"/>
      <c r="H486" s="21"/>
      <c r="I486" s="21"/>
      <c r="K486" s="20"/>
      <c r="L486" s="20"/>
      <c r="M486" s="20"/>
      <c r="N486" s="20"/>
      <c r="O486" s="20"/>
    </row>
    <row r="487" spans="2:15" ht="15.75" customHeight="1">
      <c r="B487" s="20"/>
      <c r="C487" s="23"/>
      <c r="D487" s="23"/>
      <c r="E487" s="21"/>
      <c r="F487" s="21"/>
      <c r="G487" s="21"/>
      <c r="H487" s="21"/>
      <c r="I487" s="21"/>
      <c r="K487" s="20"/>
      <c r="L487" s="20"/>
      <c r="M487" s="20"/>
      <c r="N487" s="20"/>
      <c r="O487" s="20"/>
    </row>
    <row r="488" spans="2:15" ht="15.75" customHeight="1">
      <c r="B488" s="20"/>
      <c r="C488" s="23"/>
      <c r="D488" s="23"/>
      <c r="E488" s="21"/>
      <c r="F488" s="21"/>
      <c r="G488" s="21"/>
      <c r="H488" s="21"/>
      <c r="I488" s="21"/>
      <c r="K488" s="20"/>
      <c r="L488" s="20"/>
      <c r="M488" s="20"/>
      <c r="N488" s="20"/>
      <c r="O488" s="20"/>
    </row>
    <row r="489" spans="2:15" ht="15.75" customHeight="1">
      <c r="B489" s="20"/>
      <c r="C489" s="23"/>
      <c r="D489" s="23"/>
      <c r="E489" s="21"/>
      <c r="F489" s="21"/>
      <c r="G489" s="21"/>
      <c r="H489" s="21"/>
      <c r="I489" s="21"/>
      <c r="K489" s="20"/>
      <c r="L489" s="20"/>
      <c r="M489" s="20"/>
      <c r="N489" s="20"/>
      <c r="O489" s="20"/>
    </row>
    <row r="490" spans="2:15" ht="15.75" customHeight="1">
      <c r="B490" s="20"/>
      <c r="C490" s="23"/>
      <c r="D490" s="23"/>
      <c r="E490" s="21"/>
      <c r="F490" s="21"/>
      <c r="G490" s="21"/>
      <c r="H490" s="21"/>
      <c r="I490" s="21"/>
      <c r="K490" s="20"/>
      <c r="L490" s="20"/>
      <c r="M490" s="20"/>
      <c r="N490" s="20"/>
      <c r="O490" s="20"/>
    </row>
    <row r="491" spans="2:15" ht="15.75" customHeight="1">
      <c r="B491" s="20"/>
      <c r="C491" s="23"/>
      <c r="D491" s="23"/>
      <c r="E491" s="21"/>
      <c r="F491" s="21"/>
      <c r="G491" s="21"/>
      <c r="H491" s="21"/>
      <c r="I491" s="21"/>
      <c r="K491" s="20"/>
      <c r="L491" s="20"/>
      <c r="M491" s="20"/>
      <c r="N491" s="20"/>
      <c r="O491" s="20"/>
    </row>
    <row r="492" spans="2:15" ht="15.75" customHeight="1">
      <c r="B492" s="20"/>
      <c r="C492" s="23"/>
      <c r="D492" s="23"/>
      <c r="E492" s="21"/>
      <c r="F492" s="21"/>
      <c r="G492" s="21"/>
      <c r="H492" s="21"/>
      <c r="I492" s="21"/>
      <c r="K492" s="20"/>
      <c r="L492" s="20"/>
      <c r="M492" s="20"/>
      <c r="N492" s="20"/>
      <c r="O492" s="20"/>
    </row>
    <row r="493" spans="2:15" ht="15.75" customHeight="1">
      <c r="B493" s="20"/>
      <c r="C493" s="23"/>
      <c r="D493" s="23"/>
      <c r="E493" s="21"/>
      <c r="F493" s="21"/>
      <c r="G493" s="21"/>
      <c r="H493" s="21"/>
      <c r="I493" s="21"/>
      <c r="K493" s="20"/>
      <c r="L493" s="20"/>
      <c r="M493" s="20"/>
      <c r="N493" s="20"/>
      <c r="O493" s="20"/>
    </row>
    <row r="494" spans="2:15" ht="15.75" customHeight="1">
      <c r="B494" s="20"/>
      <c r="C494" s="23"/>
      <c r="D494" s="23"/>
      <c r="E494" s="21"/>
      <c r="F494" s="21"/>
      <c r="G494" s="21"/>
      <c r="H494" s="21"/>
      <c r="I494" s="21"/>
      <c r="K494" s="20"/>
      <c r="L494" s="20"/>
      <c r="M494" s="20"/>
      <c r="N494" s="20"/>
      <c r="O494" s="20"/>
    </row>
    <row r="495" spans="2:15" ht="15.75" customHeight="1">
      <c r="B495" s="20"/>
      <c r="C495" s="23"/>
      <c r="D495" s="23"/>
      <c r="E495" s="21"/>
      <c r="F495" s="21"/>
      <c r="G495" s="21"/>
      <c r="H495" s="21"/>
      <c r="I495" s="21"/>
      <c r="K495" s="20"/>
      <c r="L495" s="20"/>
      <c r="M495" s="20"/>
      <c r="N495" s="20"/>
      <c r="O495" s="20"/>
    </row>
    <row r="496" spans="2:15" ht="15.75" customHeight="1">
      <c r="B496" s="20"/>
      <c r="C496" s="23"/>
      <c r="D496" s="23"/>
      <c r="E496" s="21"/>
      <c r="F496" s="21"/>
      <c r="G496" s="21"/>
      <c r="H496" s="21"/>
      <c r="I496" s="21"/>
      <c r="K496" s="20"/>
      <c r="L496" s="20"/>
      <c r="M496" s="20"/>
      <c r="N496" s="20"/>
      <c r="O496" s="20"/>
    </row>
    <row r="497" spans="2:15" ht="15.75" customHeight="1">
      <c r="B497" s="20"/>
      <c r="C497" s="23"/>
      <c r="D497" s="23"/>
      <c r="E497" s="21"/>
      <c r="F497" s="21"/>
      <c r="G497" s="21"/>
      <c r="H497" s="21"/>
      <c r="I497" s="21"/>
      <c r="K497" s="20"/>
      <c r="L497" s="20"/>
      <c r="M497" s="20"/>
      <c r="N497" s="20"/>
      <c r="O497" s="20"/>
    </row>
    <row r="498" spans="2:15" ht="15.75" customHeight="1">
      <c r="B498" s="20"/>
      <c r="C498" s="23"/>
      <c r="D498" s="23"/>
      <c r="E498" s="21"/>
      <c r="F498" s="21"/>
      <c r="G498" s="21"/>
      <c r="H498" s="21"/>
      <c r="I498" s="21"/>
      <c r="K498" s="20"/>
      <c r="L498" s="20"/>
      <c r="M498" s="20"/>
      <c r="N498" s="20"/>
      <c r="O498" s="20"/>
    </row>
    <row r="499" spans="2:15" ht="15.75" customHeight="1">
      <c r="B499" s="20"/>
      <c r="C499" s="23"/>
      <c r="D499" s="23"/>
      <c r="E499" s="21"/>
      <c r="F499" s="21"/>
      <c r="G499" s="21"/>
      <c r="H499" s="21"/>
      <c r="I499" s="21"/>
      <c r="K499" s="20"/>
      <c r="L499" s="20"/>
      <c r="M499" s="20"/>
      <c r="N499" s="20"/>
      <c r="O499" s="20"/>
    </row>
    <row r="500" spans="2:15" ht="15.75" customHeight="1">
      <c r="B500" s="20"/>
      <c r="C500" s="23"/>
      <c r="D500" s="23"/>
      <c r="E500" s="21"/>
      <c r="F500" s="21"/>
      <c r="G500" s="21"/>
      <c r="H500" s="21"/>
      <c r="I500" s="21"/>
      <c r="K500" s="20"/>
      <c r="L500" s="20"/>
      <c r="M500" s="20"/>
      <c r="N500" s="20"/>
      <c r="O500" s="20"/>
    </row>
    <row r="501" spans="2:15" ht="15.75" customHeight="1">
      <c r="B501" s="20"/>
      <c r="C501" s="23"/>
      <c r="D501" s="23"/>
      <c r="E501" s="21"/>
      <c r="F501" s="21"/>
      <c r="G501" s="21"/>
      <c r="H501" s="21"/>
      <c r="I501" s="21"/>
      <c r="K501" s="20"/>
      <c r="L501" s="20"/>
      <c r="M501" s="20"/>
      <c r="N501" s="20"/>
      <c r="O501" s="20"/>
    </row>
    <row r="502" spans="2:15" ht="15.75" customHeight="1">
      <c r="B502" s="20"/>
      <c r="C502" s="23"/>
      <c r="D502" s="23"/>
      <c r="E502" s="21"/>
      <c r="F502" s="21"/>
      <c r="G502" s="21"/>
      <c r="H502" s="21"/>
      <c r="I502" s="21"/>
      <c r="K502" s="20"/>
      <c r="L502" s="20"/>
      <c r="M502" s="20"/>
      <c r="N502" s="20"/>
      <c r="O502" s="20"/>
    </row>
    <row r="503" spans="2:15" ht="15.75" customHeight="1">
      <c r="B503" s="20"/>
      <c r="C503" s="23"/>
      <c r="D503" s="23"/>
      <c r="E503" s="21"/>
      <c r="F503" s="21"/>
      <c r="G503" s="21"/>
      <c r="H503" s="21"/>
      <c r="I503" s="21"/>
      <c r="K503" s="20"/>
      <c r="L503" s="20"/>
      <c r="M503" s="20"/>
      <c r="N503" s="20"/>
      <c r="O503" s="20"/>
    </row>
    <row r="504" spans="2:15" ht="15.75" customHeight="1">
      <c r="B504" s="20"/>
      <c r="C504" s="23"/>
      <c r="D504" s="23"/>
      <c r="E504" s="21"/>
      <c r="F504" s="21"/>
      <c r="G504" s="21"/>
      <c r="H504" s="21"/>
      <c r="I504" s="21"/>
      <c r="K504" s="20"/>
      <c r="L504" s="20"/>
      <c r="M504" s="20"/>
      <c r="N504" s="20"/>
      <c r="O504" s="20"/>
    </row>
    <row r="505" spans="2:15" ht="15.75" customHeight="1">
      <c r="B505" s="20"/>
      <c r="C505" s="23"/>
      <c r="D505" s="23"/>
      <c r="E505" s="21"/>
      <c r="F505" s="21"/>
      <c r="G505" s="21"/>
      <c r="H505" s="21"/>
      <c r="I505" s="21"/>
      <c r="K505" s="20"/>
      <c r="L505" s="20"/>
      <c r="M505" s="20"/>
      <c r="N505" s="20"/>
      <c r="O505" s="20"/>
    </row>
    <row r="506" spans="2:15" ht="15.75" customHeight="1">
      <c r="B506" s="20"/>
      <c r="C506" s="23"/>
      <c r="D506" s="23"/>
      <c r="E506" s="21"/>
      <c r="F506" s="21"/>
      <c r="G506" s="21"/>
      <c r="H506" s="21"/>
      <c r="I506" s="21"/>
      <c r="K506" s="20"/>
      <c r="L506" s="20"/>
      <c r="M506" s="20"/>
      <c r="N506" s="20"/>
      <c r="O506" s="20"/>
    </row>
    <row r="507" spans="2:15" ht="15.75" customHeight="1">
      <c r="B507" s="20"/>
      <c r="C507" s="23"/>
      <c r="D507" s="23"/>
      <c r="E507" s="21"/>
      <c r="F507" s="21"/>
      <c r="G507" s="21"/>
      <c r="H507" s="21"/>
      <c r="I507" s="21"/>
      <c r="K507" s="20"/>
      <c r="L507" s="20"/>
      <c r="M507" s="20"/>
      <c r="N507" s="20"/>
      <c r="O507" s="20"/>
    </row>
    <row r="508" spans="2:15" ht="15.75" customHeight="1">
      <c r="B508" s="20"/>
      <c r="C508" s="23"/>
      <c r="D508" s="23"/>
      <c r="E508" s="21"/>
      <c r="F508" s="21"/>
      <c r="G508" s="21"/>
      <c r="H508" s="21"/>
      <c r="I508" s="21"/>
      <c r="K508" s="20"/>
      <c r="L508" s="20"/>
      <c r="M508" s="20"/>
      <c r="N508" s="20"/>
      <c r="O508" s="20"/>
    </row>
    <row r="509" spans="2:15" ht="15.75" customHeight="1">
      <c r="B509" s="20"/>
      <c r="C509" s="23"/>
      <c r="D509" s="23"/>
      <c r="E509" s="21"/>
      <c r="F509" s="21"/>
      <c r="G509" s="21"/>
      <c r="H509" s="21"/>
      <c r="I509" s="21"/>
      <c r="K509" s="20"/>
      <c r="L509" s="20"/>
      <c r="M509" s="20"/>
      <c r="N509" s="20"/>
      <c r="O509" s="20"/>
    </row>
    <row r="510" spans="2:15" ht="15.75" customHeight="1">
      <c r="B510" s="20"/>
      <c r="C510" s="23"/>
      <c r="D510" s="23"/>
      <c r="E510" s="21"/>
      <c r="F510" s="21"/>
      <c r="G510" s="21"/>
      <c r="H510" s="21"/>
      <c r="I510" s="21"/>
      <c r="K510" s="20"/>
      <c r="L510" s="20"/>
      <c r="M510" s="20"/>
      <c r="N510" s="20"/>
      <c r="O510" s="20"/>
    </row>
    <row r="511" spans="2:15" ht="15.75" customHeight="1">
      <c r="B511" s="20"/>
      <c r="C511" s="23"/>
      <c r="D511" s="23"/>
      <c r="E511" s="21"/>
      <c r="F511" s="21"/>
      <c r="G511" s="21"/>
      <c r="H511" s="21"/>
      <c r="I511" s="21"/>
      <c r="K511" s="20"/>
      <c r="L511" s="20"/>
      <c r="M511" s="20"/>
      <c r="N511" s="20"/>
      <c r="O511" s="20"/>
    </row>
    <row r="512" spans="2:15" ht="15.75" customHeight="1">
      <c r="B512" s="20"/>
      <c r="C512" s="23"/>
      <c r="D512" s="23"/>
      <c r="E512" s="21"/>
      <c r="F512" s="21"/>
      <c r="G512" s="21"/>
      <c r="H512" s="21"/>
      <c r="I512" s="21"/>
      <c r="K512" s="20"/>
      <c r="L512" s="20"/>
      <c r="M512" s="20"/>
      <c r="N512" s="20"/>
      <c r="O512" s="20"/>
    </row>
    <row r="513" spans="2:15" ht="15.75" customHeight="1">
      <c r="B513" s="20"/>
      <c r="C513" s="23"/>
      <c r="D513" s="23"/>
      <c r="E513" s="21"/>
      <c r="F513" s="21"/>
      <c r="G513" s="21"/>
      <c r="H513" s="21"/>
      <c r="I513" s="21"/>
      <c r="K513" s="20"/>
      <c r="L513" s="20"/>
      <c r="M513" s="20"/>
      <c r="N513" s="20"/>
      <c r="O513" s="20"/>
    </row>
    <row r="514" spans="2:15" ht="15.75" customHeight="1">
      <c r="B514" s="20"/>
      <c r="C514" s="23"/>
      <c r="D514" s="23"/>
      <c r="E514" s="21"/>
      <c r="F514" s="21"/>
      <c r="G514" s="21"/>
      <c r="H514" s="21"/>
      <c r="I514" s="21"/>
      <c r="K514" s="20"/>
      <c r="L514" s="20"/>
      <c r="M514" s="20"/>
      <c r="N514" s="20"/>
      <c r="O514" s="20"/>
    </row>
    <row r="515" spans="2:15" ht="15.75" customHeight="1">
      <c r="B515" s="20"/>
      <c r="C515" s="23"/>
      <c r="D515" s="23"/>
      <c r="E515" s="21"/>
      <c r="F515" s="21"/>
      <c r="G515" s="21"/>
      <c r="H515" s="21"/>
      <c r="I515" s="21"/>
      <c r="K515" s="20"/>
      <c r="L515" s="20"/>
      <c r="M515" s="20"/>
      <c r="N515" s="20"/>
      <c r="O515" s="20"/>
    </row>
    <row r="516" spans="2:15" ht="15.75" customHeight="1">
      <c r="B516" s="20"/>
      <c r="C516" s="23"/>
      <c r="D516" s="23"/>
      <c r="E516" s="21"/>
      <c r="F516" s="21"/>
      <c r="G516" s="21"/>
      <c r="H516" s="21"/>
      <c r="I516" s="21"/>
      <c r="K516" s="20"/>
      <c r="L516" s="20"/>
      <c r="M516" s="20"/>
      <c r="N516" s="20"/>
      <c r="O516" s="20"/>
    </row>
    <row r="517" spans="2:15" ht="15.75" customHeight="1">
      <c r="B517" s="20"/>
      <c r="C517" s="23"/>
      <c r="D517" s="23"/>
      <c r="E517" s="21"/>
      <c r="F517" s="21"/>
      <c r="G517" s="21"/>
      <c r="H517" s="21"/>
      <c r="I517" s="21"/>
      <c r="K517" s="20"/>
      <c r="L517" s="20"/>
      <c r="M517" s="20"/>
      <c r="N517" s="20"/>
      <c r="O517" s="20"/>
    </row>
    <row r="518" spans="2:15" ht="15.75" customHeight="1">
      <c r="B518" s="20"/>
      <c r="C518" s="23"/>
      <c r="D518" s="23"/>
      <c r="E518" s="21"/>
      <c r="F518" s="21"/>
      <c r="G518" s="21"/>
      <c r="H518" s="21"/>
      <c r="I518" s="21"/>
      <c r="K518" s="20"/>
      <c r="L518" s="20"/>
      <c r="M518" s="20"/>
      <c r="N518" s="20"/>
      <c r="O518" s="20"/>
    </row>
    <row r="519" spans="2:15" ht="15.75" customHeight="1">
      <c r="B519" s="20"/>
      <c r="C519" s="23"/>
      <c r="D519" s="23"/>
      <c r="E519" s="21"/>
      <c r="F519" s="21"/>
      <c r="G519" s="21"/>
      <c r="H519" s="21"/>
      <c r="I519" s="21"/>
      <c r="K519" s="20"/>
      <c r="L519" s="20"/>
      <c r="M519" s="20"/>
      <c r="N519" s="20"/>
      <c r="O519" s="20"/>
    </row>
    <row r="520" spans="2:15" ht="15.75" customHeight="1">
      <c r="B520" s="20"/>
      <c r="C520" s="23"/>
      <c r="D520" s="23"/>
      <c r="E520" s="21"/>
      <c r="F520" s="21"/>
      <c r="G520" s="21"/>
      <c r="H520" s="21"/>
      <c r="I520" s="21"/>
      <c r="K520" s="20"/>
      <c r="L520" s="20"/>
      <c r="M520" s="20"/>
      <c r="N520" s="20"/>
      <c r="O520" s="20"/>
    </row>
    <row r="521" spans="2:15" ht="15.75" customHeight="1">
      <c r="B521" s="20"/>
      <c r="C521" s="23"/>
      <c r="D521" s="23"/>
      <c r="E521" s="21"/>
      <c r="F521" s="21"/>
      <c r="G521" s="21"/>
      <c r="H521" s="21"/>
      <c r="I521" s="21"/>
      <c r="K521" s="20"/>
      <c r="L521" s="20"/>
      <c r="M521" s="20"/>
      <c r="N521" s="20"/>
      <c r="O521" s="20"/>
    </row>
    <row r="522" spans="2:15" ht="15.75" customHeight="1">
      <c r="B522" s="20"/>
      <c r="C522" s="23"/>
      <c r="D522" s="23"/>
      <c r="E522" s="21"/>
      <c r="F522" s="21"/>
      <c r="G522" s="21"/>
      <c r="H522" s="21"/>
      <c r="I522" s="21"/>
      <c r="K522" s="20"/>
      <c r="L522" s="20"/>
      <c r="M522" s="20"/>
      <c r="N522" s="20"/>
      <c r="O522" s="20"/>
    </row>
    <row r="523" spans="2:15" ht="15.75" customHeight="1">
      <c r="B523" s="20"/>
      <c r="C523" s="23"/>
      <c r="D523" s="23"/>
      <c r="E523" s="21"/>
      <c r="F523" s="21"/>
      <c r="G523" s="21"/>
      <c r="H523" s="21"/>
      <c r="I523" s="21"/>
      <c r="K523" s="20"/>
      <c r="L523" s="20"/>
      <c r="M523" s="20"/>
      <c r="N523" s="20"/>
      <c r="O523" s="20"/>
    </row>
    <row r="524" spans="2:15" ht="15.75" customHeight="1">
      <c r="B524" s="20"/>
      <c r="C524" s="23"/>
      <c r="D524" s="23"/>
      <c r="E524" s="21"/>
      <c r="F524" s="21"/>
      <c r="G524" s="21"/>
      <c r="H524" s="21"/>
      <c r="I524" s="21"/>
      <c r="K524" s="20"/>
      <c r="L524" s="20"/>
      <c r="M524" s="20"/>
      <c r="N524" s="20"/>
      <c r="O524" s="20"/>
    </row>
    <row r="525" spans="2:15" ht="15.75" customHeight="1">
      <c r="B525" s="20"/>
      <c r="C525" s="23"/>
      <c r="D525" s="23"/>
      <c r="E525" s="21"/>
      <c r="F525" s="21"/>
      <c r="G525" s="21"/>
      <c r="H525" s="21"/>
      <c r="I525" s="21"/>
      <c r="K525" s="20"/>
      <c r="L525" s="20"/>
      <c r="M525" s="20"/>
      <c r="N525" s="20"/>
      <c r="O525" s="20"/>
    </row>
    <row r="526" spans="2:15" ht="15.75" customHeight="1">
      <c r="B526" s="20"/>
      <c r="C526" s="23"/>
      <c r="D526" s="23"/>
      <c r="E526" s="21"/>
      <c r="F526" s="21"/>
      <c r="G526" s="21"/>
      <c r="H526" s="21"/>
      <c r="I526" s="21"/>
      <c r="K526" s="20"/>
      <c r="L526" s="20"/>
      <c r="M526" s="20"/>
      <c r="N526" s="20"/>
      <c r="O526" s="20"/>
    </row>
    <row r="527" spans="2:15" ht="15.75" customHeight="1">
      <c r="B527" s="20"/>
      <c r="C527" s="23"/>
      <c r="D527" s="23"/>
      <c r="E527" s="21"/>
      <c r="F527" s="21"/>
      <c r="G527" s="21"/>
      <c r="H527" s="21"/>
      <c r="I527" s="21"/>
      <c r="K527" s="20"/>
      <c r="L527" s="20"/>
      <c r="M527" s="20"/>
      <c r="N527" s="20"/>
      <c r="O527" s="20"/>
    </row>
    <row r="528" spans="2:15" ht="15.75" customHeight="1">
      <c r="B528" s="20"/>
      <c r="C528" s="23"/>
      <c r="D528" s="23"/>
      <c r="E528" s="21"/>
      <c r="F528" s="21"/>
      <c r="G528" s="21"/>
      <c r="H528" s="21"/>
      <c r="I528" s="21"/>
      <c r="K528" s="20"/>
      <c r="L528" s="20"/>
      <c r="M528" s="20"/>
      <c r="N528" s="20"/>
      <c r="O528" s="20"/>
    </row>
    <row r="529" spans="2:15" ht="15.75" customHeight="1">
      <c r="B529" s="20"/>
      <c r="C529" s="23"/>
      <c r="D529" s="23"/>
      <c r="E529" s="21"/>
      <c r="F529" s="21"/>
      <c r="G529" s="21"/>
      <c r="H529" s="21"/>
      <c r="I529" s="21"/>
      <c r="K529" s="20"/>
      <c r="L529" s="20"/>
      <c r="M529" s="20"/>
      <c r="N529" s="20"/>
      <c r="O529" s="20"/>
    </row>
    <row r="530" spans="2:15" ht="15.75" customHeight="1">
      <c r="B530" s="20"/>
      <c r="C530" s="23"/>
      <c r="D530" s="23"/>
      <c r="E530" s="21"/>
      <c r="F530" s="21"/>
      <c r="G530" s="21"/>
      <c r="H530" s="21"/>
      <c r="I530" s="21"/>
      <c r="K530" s="20"/>
      <c r="L530" s="20"/>
      <c r="M530" s="20"/>
      <c r="N530" s="20"/>
      <c r="O530" s="20"/>
    </row>
    <row r="531" spans="2:15" ht="15.75" customHeight="1">
      <c r="B531" s="20"/>
      <c r="C531" s="23"/>
      <c r="D531" s="23"/>
      <c r="E531" s="21"/>
      <c r="F531" s="21"/>
      <c r="G531" s="21"/>
      <c r="H531" s="21"/>
      <c r="I531" s="21"/>
      <c r="K531" s="20"/>
      <c r="L531" s="20"/>
      <c r="M531" s="20"/>
      <c r="N531" s="20"/>
      <c r="O531" s="20"/>
    </row>
    <row r="532" spans="2:15" ht="15.75" customHeight="1">
      <c r="B532" s="20"/>
      <c r="C532" s="23"/>
      <c r="D532" s="23"/>
      <c r="E532" s="21"/>
      <c r="F532" s="21"/>
      <c r="G532" s="21"/>
      <c r="H532" s="21"/>
      <c r="I532" s="21"/>
      <c r="K532" s="20"/>
      <c r="L532" s="20"/>
      <c r="M532" s="20"/>
      <c r="N532" s="20"/>
      <c r="O532" s="20"/>
    </row>
    <row r="533" spans="2:15" ht="15.75" customHeight="1">
      <c r="B533" s="20"/>
      <c r="C533" s="23"/>
      <c r="D533" s="23"/>
      <c r="E533" s="21"/>
      <c r="F533" s="21"/>
      <c r="G533" s="21"/>
      <c r="H533" s="21"/>
      <c r="I533" s="21"/>
      <c r="K533" s="20"/>
      <c r="L533" s="20"/>
      <c r="M533" s="20"/>
      <c r="N533" s="20"/>
      <c r="O533" s="20"/>
    </row>
    <row r="534" spans="2:15" ht="15.75" customHeight="1">
      <c r="B534" s="20"/>
      <c r="C534" s="23"/>
      <c r="D534" s="23"/>
      <c r="E534" s="21"/>
      <c r="F534" s="21"/>
      <c r="G534" s="21"/>
      <c r="H534" s="21"/>
      <c r="I534" s="21"/>
      <c r="K534" s="20"/>
      <c r="L534" s="20"/>
      <c r="M534" s="20"/>
      <c r="N534" s="20"/>
      <c r="O534" s="20"/>
    </row>
    <row r="535" spans="2:15" ht="15.75" customHeight="1">
      <c r="B535" s="20"/>
      <c r="C535" s="23"/>
      <c r="D535" s="23"/>
      <c r="E535" s="21"/>
      <c r="F535" s="21"/>
      <c r="G535" s="21"/>
      <c r="H535" s="21"/>
      <c r="I535" s="21"/>
      <c r="K535" s="20"/>
      <c r="L535" s="20"/>
      <c r="M535" s="20"/>
      <c r="N535" s="20"/>
      <c r="O535" s="20"/>
    </row>
    <row r="536" spans="2:15" ht="15.75" customHeight="1">
      <c r="B536" s="20"/>
      <c r="C536" s="23"/>
      <c r="D536" s="23"/>
      <c r="E536" s="21"/>
      <c r="F536" s="21"/>
      <c r="G536" s="21"/>
      <c r="H536" s="21"/>
      <c r="I536" s="21"/>
      <c r="K536" s="20"/>
      <c r="L536" s="20"/>
      <c r="M536" s="20"/>
      <c r="N536" s="20"/>
      <c r="O536" s="20"/>
    </row>
    <row r="537" spans="2:15" ht="15.75" customHeight="1">
      <c r="B537" s="20"/>
      <c r="C537" s="23"/>
      <c r="D537" s="23"/>
      <c r="E537" s="21"/>
      <c r="F537" s="21"/>
      <c r="G537" s="21"/>
      <c r="H537" s="21"/>
      <c r="I537" s="21"/>
      <c r="K537" s="20"/>
      <c r="L537" s="20"/>
      <c r="M537" s="20"/>
      <c r="N537" s="20"/>
      <c r="O537" s="20"/>
    </row>
    <row r="538" spans="2:15" ht="15.75" customHeight="1">
      <c r="B538" s="20"/>
      <c r="C538" s="23"/>
      <c r="D538" s="23"/>
      <c r="E538" s="21"/>
      <c r="F538" s="21"/>
      <c r="G538" s="21"/>
      <c r="H538" s="21"/>
      <c r="I538" s="21"/>
      <c r="K538" s="20"/>
      <c r="L538" s="20"/>
      <c r="M538" s="20"/>
      <c r="N538" s="20"/>
      <c r="O538" s="20"/>
    </row>
    <row r="539" spans="2:15" ht="15.75" customHeight="1">
      <c r="B539" s="20"/>
      <c r="C539" s="23"/>
      <c r="D539" s="23"/>
      <c r="E539" s="21"/>
      <c r="F539" s="21"/>
      <c r="G539" s="21"/>
      <c r="H539" s="21"/>
      <c r="I539" s="21"/>
      <c r="K539" s="20"/>
      <c r="L539" s="20"/>
      <c r="M539" s="20"/>
      <c r="N539" s="20"/>
      <c r="O539" s="20"/>
    </row>
    <row r="540" spans="2:15" ht="15.75" customHeight="1">
      <c r="B540" s="20"/>
      <c r="C540" s="23"/>
      <c r="D540" s="23"/>
      <c r="E540" s="21"/>
      <c r="F540" s="21"/>
      <c r="G540" s="21"/>
      <c r="H540" s="21"/>
      <c r="I540" s="21"/>
      <c r="K540" s="20"/>
      <c r="L540" s="20"/>
      <c r="M540" s="20"/>
      <c r="N540" s="20"/>
      <c r="O540" s="20"/>
    </row>
    <row r="541" spans="2:15" ht="15.75" customHeight="1">
      <c r="B541" s="20"/>
      <c r="C541" s="23"/>
      <c r="D541" s="23"/>
      <c r="E541" s="21"/>
      <c r="F541" s="21"/>
      <c r="G541" s="21"/>
      <c r="H541" s="21"/>
      <c r="I541" s="21"/>
      <c r="K541" s="20"/>
      <c r="L541" s="20"/>
      <c r="M541" s="20"/>
      <c r="N541" s="20"/>
      <c r="O541" s="20"/>
    </row>
    <row r="542" spans="2:15" ht="15.75" customHeight="1">
      <c r="B542" s="20"/>
      <c r="C542" s="23"/>
      <c r="D542" s="23"/>
      <c r="E542" s="21"/>
      <c r="F542" s="21"/>
      <c r="G542" s="21"/>
      <c r="H542" s="21"/>
      <c r="I542" s="21"/>
      <c r="K542" s="20"/>
      <c r="L542" s="20"/>
      <c r="M542" s="20"/>
      <c r="N542" s="20"/>
      <c r="O542" s="20"/>
    </row>
    <row r="543" spans="2:15" ht="15.75" customHeight="1">
      <c r="B543" s="20"/>
      <c r="C543" s="23"/>
      <c r="D543" s="23"/>
      <c r="E543" s="21"/>
      <c r="F543" s="21"/>
      <c r="G543" s="21"/>
      <c r="H543" s="21"/>
      <c r="I543" s="21"/>
      <c r="K543" s="20"/>
      <c r="L543" s="20"/>
      <c r="M543" s="20"/>
      <c r="N543" s="20"/>
      <c r="O543" s="20"/>
    </row>
    <row r="544" spans="2:15" ht="15.75" customHeight="1">
      <c r="B544" s="20"/>
      <c r="C544" s="23"/>
      <c r="D544" s="23"/>
      <c r="E544" s="21"/>
      <c r="F544" s="21"/>
      <c r="G544" s="21"/>
      <c r="H544" s="21"/>
      <c r="I544" s="21"/>
      <c r="K544" s="20"/>
      <c r="L544" s="20"/>
      <c r="M544" s="20"/>
      <c r="N544" s="20"/>
      <c r="O544" s="20"/>
    </row>
    <row r="545" spans="2:15" ht="15.75" customHeight="1">
      <c r="B545" s="20"/>
      <c r="C545" s="23"/>
      <c r="D545" s="23"/>
      <c r="E545" s="21"/>
      <c r="F545" s="21"/>
      <c r="G545" s="21"/>
      <c r="H545" s="21"/>
      <c r="I545" s="21"/>
      <c r="K545" s="20"/>
      <c r="L545" s="20"/>
      <c r="M545" s="20"/>
      <c r="N545" s="20"/>
      <c r="O545" s="20"/>
    </row>
    <row r="546" spans="2:15" ht="15.75" customHeight="1">
      <c r="B546" s="20"/>
      <c r="C546" s="23"/>
      <c r="D546" s="23"/>
      <c r="E546" s="21"/>
      <c r="F546" s="21"/>
      <c r="G546" s="21"/>
      <c r="H546" s="21"/>
      <c r="I546" s="21"/>
      <c r="K546" s="20"/>
      <c r="L546" s="20"/>
      <c r="M546" s="20"/>
      <c r="N546" s="20"/>
      <c r="O546" s="20"/>
    </row>
    <row r="547" spans="2:15" ht="15.75" customHeight="1">
      <c r="B547" s="20"/>
      <c r="C547" s="23"/>
      <c r="D547" s="23"/>
      <c r="E547" s="21"/>
      <c r="F547" s="21"/>
      <c r="G547" s="21"/>
      <c r="H547" s="21"/>
      <c r="I547" s="21"/>
      <c r="K547" s="20"/>
      <c r="L547" s="20"/>
      <c r="M547" s="20"/>
      <c r="N547" s="20"/>
      <c r="O547" s="20"/>
    </row>
    <row r="548" spans="2:15" ht="15.75" customHeight="1">
      <c r="B548" s="20"/>
      <c r="C548" s="23"/>
      <c r="D548" s="23"/>
      <c r="E548" s="21"/>
      <c r="F548" s="21"/>
      <c r="G548" s="21"/>
      <c r="H548" s="21"/>
      <c r="I548" s="21"/>
      <c r="K548" s="20"/>
      <c r="L548" s="20"/>
      <c r="M548" s="20"/>
      <c r="N548" s="20"/>
      <c r="O548" s="20"/>
    </row>
    <row r="549" spans="2:15" ht="15.75" customHeight="1">
      <c r="B549" s="20"/>
      <c r="C549" s="23"/>
      <c r="D549" s="23"/>
      <c r="E549" s="21"/>
      <c r="F549" s="21"/>
      <c r="G549" s="21"/>
      <c r="H549" s="21"/>
      <c r="I549" s="21"/>
      <c r="K549" s="20"/>
      <c r="L549" s="20"/>
      <c r="M549" s="20"/>
      <c r="N549" s="20"/>
      <c r="O549" s="20"/>
    </row>
    <row r="550" spans="2:15" ht="15.75" customHeight="1">
      <c r="B550" s="20"/>
      <c r="C550" s="23"/>
      <c r="D550" s="23"/>
      <c r="E550" s="21"/>
      <c r="F550" s="21"/>
      <c r="G550" s="21"/>
      <c r="H550" s="21"/>
      <c r="I550" s="21"/>
      <c r="K550" s="20"/>
      <c r="L550" s="20"/>
      <c r="M550" s="20"/>
      <c r="N550" s="20"/>
      <c r="O550" s="20"/>
    </row>
    <row r="551" spans="2:15" ht="15.75" customHeight="1">
      <c r="B551" s="20"/>
      <c r="C551" s="23"/>
      <c r="D551" s="23"/>
      <c r="E551" s="21"/>
      <c r="F551" s="21"/>
      <c r="G551" s="21"/>
      <c r="H551" s="21"/>
      <c r="I551" s="21"/>
      <c r="K551" s="20"/>
      <c r="L551" s="20"/>
      <c r="M551" s="20"/>
      <c r="N551" s="20"/>
      <c r="O551" s="20"/>
    </row>
    <row r="552" spans="2:15" ht="15.75" customHeight="1">
      <c r="B552" s="20"/>
      <c r="C552" s="23"/>
      <c r="D552" s="23"/>
      <c r="E552" s="21"/>
      <c r="F552" s="21"/>
      <c r="G552" s="21"/>
      <c r="H552" s="21"/>
      <c r="I552" s="21"/>
      <c r="K552" s="20"/>
      <c r="L552" s="20"/>
      <c r="M552" s="20"/>
      <c r="N552" s="20"/>
      <c r="O552" s="20"/>
    </row>
    <row r="553" spans="2:15" ht="15.75" customHeight="1">
      <c r="B553" s="20"/>
      <c r="C553" s="23"/>
      <c r="D553" s="23"/>
      <c r="E553" s="21"/>
      <c r="F553" s="21"/>
      <c r="G553" s="21"/>
      <c r="H553" s="21"/>
      <c r="I553" s="21"/>
      <c r="K553" s="20"/>
      <c r="L553" s="20"/>
      <c r="M553" s="20"/>
      <c r="N553" s="20"/>
      <c r="O553" s="20"/>
    </row>
    <row r="554" spans="2:15" ht="15.75" customHeight="1">
      <c r="B554" s="20"/>
      <c r="C554" s="23"/>
      <c r="D554" s="23"/>
      <c r="E554" s="21"/>
      <c r="F554" s="21"/>
      <c r="G554" s="21"/>
      <c r="H554" s="21"/>
      <c r="I554" s="21"/>
      <c r="K554" s="20"/>
      <c r="L554" s="20"/>
      <c r="M554" s="20"/>
      <c r="N554" s="20"/>
      <c r="O554" s="20"/>
    </row>
    <row r="555" spans="2:15" ht="15.75" customHeight="1">
      <c r="B555" s="20"/>
      <c r="C555" s="23"/>
      <c r="D555" s="23"/>
      <c r="E555" s="21"/>
      <c r="F555" s="21"/>
      <c r="G555" s="21"/>
      <c r="H555" s="21"/>
      <c r="I555" s="21"/>
      <c r="K555" s="20"/>
      <c r="L555" s="20"/>
      <c r="M555" s="20"/>
      <c r="N555" s="20"/>
      <c r="O555" s="20"/>
    </row>
    <row r="556" spans="2:15" ht="15.75" customHeight="1">
      <c r="B556" s="20"/>
      <c r="C556" s="23"/>
      <c r="D556" s="23"/>
      <c r="E556" s="21"/>
      <c r="F556" s="21"/>
      <c r="G556" s="21"/>
      <c r="H556" s="21"/>
      <c r="I556" s="21"/>
      <c r="K556" s="20"/>
      <c r="L556" s="20"/>
      <c r="M556" s="20"/>
      <c r="N556" s="20"/>
      <c r="O556" s="20"/>
    </row>
    <row r="557" spans="2:15" ht="15.75" customHeight="1">
      <c r="B557" s="20"/>
      <c r="C557" s="23"/>
      <c r="D557" s="23"/>
      <c r="E557" s="21"/>
      <c r="F557" s="21"/>
      <c r="G557" s="21"/>
      <c r="H557" s="21"/>
      <c r="I557" s="21"/>
      <c r="K557" s="20"/>
      <c r="L557" s="20"/>
      <c r="M557" s="20"/>
      <c r="N557" s="20"/>
      <c r="O557" s="20"/>
    </row>
    <row r="558" spans="2:15" ht="15.75" customHeight="1">
      <c r="B558" s="20"/>
      <c r="C558" s="23"/>
      <c r="D558" s="23"/>
      <c r="E558" s="21"/>
      <c r="F558" s="21"/>
      <c r="G558" s="21"/>
      <c r="H558" s="21"/>
      <c r="I558" s="21"/>
      <c r="K558" s="20"/>
      <c r="L558" s="20"/>
      <c r="M558" s="20"/>
      <c r="N558" s="20"/>
      <c r="O558" s="20"/>
    </row>
    <row r="559" spans="2:15" ht="15.75" customHeight="1">
      <c r="B559" s="20"/>
      <c r="C559" s="23"/>
      <c r="D559" s="23"/>
      <c r="E559" s="21"/>
      <c r="F559" s="21"/>
      <c r="G559" s="21"/>
      <c r="H559" s="21"/>
      <c r="I559" s="21"/>
      <c r="K559" s="20"/>
      <c r="L559" s="20"/>
      <c r="M559" s="20"/>
      <c r="N559" s="20"/>
      <c r="O559" s="20"/>
    </row>
    <row r="560" spans="2:15" ht="15.75" customHeight="1">
      <c r="B560" s="20"/>
      <c r="C560" s="23"/>
      <c r="D560" s="23"/>
      <c r="E560" s="21"/>
      <c r="F560" s="21"/>
      <c r="G560" s="21"/>
      <c r="H560" s="21"/>
      <c r="I560" s="21"/>
      <c r="K560" s="20"/>
      <c r="L560" s="20"/>
      <c r="M560" s="20"/>
      <c r="N560" s="20"/>
      <c r="O560" s="20"/>
    </row>
    <row r="561" spans="2:15" ht="15.75" customHeight="1">
      <c r="B561" s="20"/>
      <c r="C561" s="23"/>
      <c r="D561" s="23"/>
      <c r="E561" s="21"/>
      <c r="F561" s="21"/>
      <c r="G561" s="21"/>
      <c r="H561" s="21"/>
      <c r="I561" s="21"/>
      <c r="K561" s="20"/>
      <c r="L561" s="20"/>
      <c r="M561" s="20"/>
      <c r="N561" s="20"/>
      <c r="O561" s="20"/>
    </row>
    <row r="562" spans="2:15" ht="15.75" customHeight="1">
      <c r="B562" s="20"/>
      <c r="C562" s="23"/>
      <c r="D562" s="23"/>
      <c r="E562" s="21"/>
      <c r="F562" s="21"/>
      <c r="G562" s="21"/>
      <c r="H562" s="21"/>
      <c r="I562" s="21"/>
      <c r="K562" s="20"/>
      <c r="L562" s="20"/>
      <c r="M562" s="20"/>
      <c r="N562" s="20"/>
      <c r="O562" s="20"/>
    </row>
    <row r="563" spans="2:15" ht="15.75" customHeight="1">
      <c r="B563" s="20"/>
      <c r="C563" s="23"/>
      <c r="D563" s="23"/>
      <c r="E563" s="21"/>
      <c r="F563" s="21"/>
      <c r="G563" s="21"/>
      <c r="H563" s="21"/>
      <c r="I563" s="21"/>
      <c r="K563" s="20"/>
      <c r="L563" s="20"/>
      <c r="M563" s="20"/>
      <c r="N563" s="20"/>
      <c r="O563" s="20"/>
    </row>
    <row r="564" spans="2:15" ht="15.75" customHeight="1">
      <c r="B564" s="20"/>
      <c r="C564" s="23"/>
      <c r="D564" s="23"/>
      <c r="E564" s="21"/>
      <c r="F564" s="21"/>
      <c r="G564" s="21"/>
      <c r="H564" s="21"/>
      <c r="I564" s="21"/>
      <c r="K564" s="20"/>
      <c r="L564" s="20"/>
      <c r="M564" s="20"/>
      <c r="N564" s="20"/>
      <c r="O564" s="20"/>
    </row>
    <row r="565" spans="2:15" ht="15.75" customHeight="1">
      <c r="B565" s="20"/>
      <c r="C565" s="23"/>
      <c r="D565" s="23"/>
      <c r="E565" s="21"/>
      <c r="F565" s="21"/>
      <c r="G565" s="21"/>
      <c r="H565" s="21"/>
      <c r="I565" s="21"/>
      <c r="K565" s="20"/>
      <c r="L565" s="20"/>
      <c r="M565" s="20"/>
      <c r="N565" s="20"/>
      <c r="O565" s="20"/>
    </row>
    <row r="566" spans="2:15" ht="15.75" customHeight="1">
      <c r="B566" s="20"/>
      <c r="C566" s="23"/>
      <c r="D566" s="23"/>
      <c r="E566" s="21"/>
      <c r="F566" s="21"/>
      <c r="G566" s="21"/>
      <c r="H566" s="21"/>
      <c r="I566" s="21"/>
      <c r="K566" s="20"/>
      <c r="L566" s="20"/>
      <c r="M566" s="20"/>
      <c r="N566" s="20"/>
      <c r="O566" s="20"/>
    </row>
    <row r="567" spans="2:15" ht="15.75" customHeight="1">
      <c r="B567" s="20"/>
      <c r="C567" s="23"/>
      <c r="D567" s="23"/>
      <c r="E567" s="21"/>
      <c r="F567" s="21"/>
      <c r="G567" s="21"/>
      <c r="H567" s="21"/>
      <c r="I567" s="21"/>
      <c r="K567" s="20"/>
      <c r="L567" s="20"/>
      <c r="M567" s="20"/>
      <c r="N567" s="20"/>
      <c r="O567" s="20"/>
    </row>
    <row r="568" spans="2:15" ht="15.75" customHeight="1">
      <c r="B568" s="20"/>
      <c r="C568" s="23"/>
      <c r="D568" s="23"/>
      <c r="E568" s="21"/>
      <c r="F568" s="21"/>
      <c r="G568" s="21"/>
      <c r="H568" s="21"/>
      <c r="I568" s="21"/>
      <c r="K568" s="20"/>
      <c r="L568" s="20"/>
      <c r="M568" s="20"/>
      <c r="N568" s="20"/>
      <c r="O568" s="20"/>
    </row>
    <row r="569" spans="2:15" ht="15.75" customHeight="1">
      <c r="B569" s="20"/>
      <c r="C569" s="23"/>
      <c r="D569" s="23"/>
      <c r="E569" s="21"/>
      <c r="F569" s="21"/>
      <c r="G569" s="21"/>
      <c r="H569" s="21"/>
      <c r="I569" s="21"/>
      <c r="K569" s="20"/>
      <c r="L569" s="20"/>
      <c r="M569" s="20"/>
      <c r="N569" s="20"/>
      <c r="O569" s="20"/>
    </row>
    <row r="570" spans="2:15" ht="15.75" customHeight="1">
      <c r="B570" s="20"/>
      <c r="C570" s="23"/>
      <c r="D570" s="23"/>
      <c r="E570" s="21"/>
      <c r="F570" s="21"/>
      <c r="G570" s="21"/>
      <c r="H570" s="21"/>
      <c r="I570" s="21"/>
      <c r="K570" s="20"/>
      <c r="L570" s="20"/>
      <c r="M570" s="20"/>
      <c r="N570" s="20"/>
      <c r="O570" s="20"/>
    </row>
    <row r="571" spans="2:15" ht="15.75" customHeight="1">
      <c r="B571" s="20"/>
      <c r="C571" s="23"/>
      <c r="D571" s="23"/>
      <c r="E571" s="21"/>
      <c r="F571" s="21"/>
      <c r="G571" s="21"/>
      <c r="H571" s="21"/>
      <c r="I571" s="21"/>
      <c r="K571" s="20"/>
      <c r="L571" s="20"/>
      <c r="M571" s="20"/>
      <c r="N571" s="20"/>
      <c r="O571" s="20"/>
    </row>
    <row r="572" spans="2:15" ht="15.75" customHeight="1">
      <c r="B572" s="20"/>
      <c r="C572" s="23"/>
      <c r="D572" s="23"/>
      <c r="E572" s="21"/>
      <c r="F572" s="21"/>
      <c r="G572" s="21"/>
      <c r="H572" s="21"/>
      <c r="I572" s="21"/>
      <c r="K572" s="20"/>
      <c r="L572" s="20"/>
      <c r="M572" s="20"/>
      <c r="N572" s="20"/>
      <c r="O572" s="20"/>
    </row>
    <row r="573" spans="2:15" ht="15.75" customHeight="1">
      <c r="B573" s="20"/>
      <c r="C573" s="23"/>
      <c r="D573" s="23"/>
      <c r="E573" s="21"/>
      <c r="F573" s="21"/>
      <c r="G573" s="21"/>
      <c r="H573" s="21"/>
      <c r="I573" s="21"/>
      <c r="K573" s="20"/>
      <c r="L573" s="20"/>
      <c r="M573" s="20"/>
      <c r="N573" s="20"/>
      <c r="O573" s="20"/>
    </row>
    <row r="574" spans="2:15" ht="15.75" customHeight="1">
      <c r="B574" s="20"/>
      <c r="C574" s="23"/>
      <c r="D574" s="23"/>
      <c r="E574" s="21"/>
      <c r="F574" s="21"/>
      <c r="G574" s="21"/>
      <c r="H574" s="21"/>
      <c r="I574" s="21"/>
      <c r="K574" s="20"/>
      <c r="L574" s="20"/>
      <c r="M574" s="20"/>
      <c r="N574" s="20"/>
      <c r="O574" s="20"/>
    </row>
    <row r="575" spans="2:15" ht="15.75" customHeight="1">
      <c r="B575" s="20"/>
      <c r="C575" s="23"/>
      <c r="D575" s="23"/>
      <c r="E575" s="21"/>
      <c r="F575" s="21"/>
      <c r="G575" s="21"/>
      <c r="H575" s="21"/>
      <c r="I575" s="21"/>
      <c r="K575" s="20"/>
      <c r="L575" s="20"/>
      <c r="M575" s="20"/>
      <c r="N575" s="20"/>
      <c r="O575" s="20"/>
    </row>
    <row r="576" spans="2:15" ht="15.75" customHeight="1">
      <c r="B576" s="20"/>
      <c r="C576" s="23"/>
      <c r="D576" s="23"/>
      <c r="E576" s="21"/>
      <c r="F576" s="21"/>
      <c r="G576" s="21"/>
      <c r="H576" s="21"/>
      <c r="I576" s="21"/>
      <c r="K576" s="20"/>
      <c r="L576" s="20"/>
      <c r="M576" s="20"/>
      <c r="N576" s="20"/>
      <c r="O576" s="20"/>
    </row>
    <row r="577" spans="2:15" ht="15.75" customHeight="1">
      <c r="B577" s="20"/>
      <c r="C577" s="23"/>
      <c r="D577" s="23"/>
      <c r="E577" s="21"/>
      <c r="F577" s="21"/>
      <c r="G577" s="21"/>
      <c r="H577" s="21"/>
      <c r="I577" s="21"/>
      <c r="K577" s="20"/>
      <c r="L577" s="20"/>
      <c r="M577" s="20"/>
      <c r="N577" s="20"/>
      <c r="O577" s="20"/>
    </row>
    <row r="578" spans="2:15" ht="15.75" customHeight="1">
      <c r="B578" s="20"/>
      <c r="C578" s="23"/>
      <c r="D578" s="23"/>
      <c r="E578" s="21"/>
      <c r="F578" s="21"/>
      <c r="G578" s="21"/>
      <c r="H578" s="21"/>
      <c r="I578" s="21"/>
      <c r="K578" s="20"/>
      <c r="L578" s="20"/>
      <c r="M578" s="20"/>
      <c r="N578" s="20"/>
      <c r="O578" s="20"/>
    </row>
    <row r="579" spans="2:15" ht="15.75" customHeight="1">
      <c r="B579" s="20"/>
      <c r="C579" s="23"/>
      <c r="D579" s="23"/>
      <c r="E579" s="21"/>
      <c r="F579" s="21"/>
      <c r="G579" s="21"/>
      <c r="H579" s="21"/>
      <c r="I579" s="21"/>
      <c r="K579" s="20"/>
      <c r="L579" s="20"/>
      <c r="M579" s="20"/>
      <c r="N579" s="20"/>
      <c r="O579" s="20"/>
    </row>
    <row r="580" spans="2:15" ht="15.75" customHeight="1">
      <c r="B580" s="20"/>
      <c r="C580" s="23"/>
      <c r="D580" s="23"/>
      <c r="E580" s="21"/>
      <c r="F580" s="21"/>
      <c r="G580" s="21"/>
      <c r="H580" s="21"/>
      <c r="I580" s="21"/>
      <c r="K580" s="20"/>
      <c r="L580" s="20"/>
      <c r="M580" s="20"/>
      <c r="N580" s="20"/>
      <c r="O580" s="20"/>
    </row>
    <row r="581" spans="2:15" ht="15.75" customHeight="1">
      <c r="B581" s="20"/>
      <c r="C581" s="23"/>
      <c r="D581" s="23"/>
      <c r="E581" s="21"/>
      <c r="F581" s="21"/>
      <c r="G581" s="21"/>
      <c r="H581" s="21"/>
      <c r="I581" s="21"/>
      <c r="K581" s="20"/>
      <c r="L581" s="20"/>
      <c r="M581" s="20"/>
      <c r="N581" s="20"/>
      <c r="O581" s="20"/>
    </row>
    <row r="582" spans="2:15" ht="15.75" customHeight="1">
      <c r="B582" s="20"/>
      <c r="C582" s="23"/>
      <c r="D582" s="23"/>
      <c r="E582" s="21"/>
      <c r="F582" s="21"/>
      <c r="G582" s="21"/>
      <c r="H582" s="21"/>
      <c r="I582" s="21"/>
      <c r="K582" s="20"/>
      <c r="L582" s="20"/>
      <c r="M582" s="20"/>
      <c r="N582" s="20"/>
      <c r="O582" s="20"/>
    </row>
    <row r="583" spans="2:15" ht="15.75" customHeight="1">
      <c r="B583" s="20"/>
      <c r="C583" s="23"/>
      <c r="D583" s="23"/>
      <c r="E583" s="21"/>
      <c r="F583" s="21"/>
      <c r="G583" s="21"/>
      <c r="H583" s="21"/>
      <c r="I583" s="21"/>
      <c r="K583" s="20"/>
      <c r="L583" s="20"/>
      <c r="M583" s="20"/>
      <c r="N583" s="20"/>
      <c r="O583" s="20"/>
    </row>
    <row r="584" spans="2:15" ht="15.75" customHeight="1">
      <c r="B584" s="20"/>
      <c r="C584" s="23"/>
      <c r="D584" s="23"/>
      <c r="E584" s="21"/>
      <c r="F584" s="21"/>
      <c r="G584" s="21"/>
      <c r="H584" s="21"/>
      <c r="I584" s="21"/>
      <c r="K584" s="20"/>
      <c r="L584" s="20"/>
      <c r="M584" s="20"/>
      <c r="N584" s="20"/>
      <c r="O584" s="20"/>
    </row>
    <row r="585" spans="2:15" ht="15.75" customHeight="1">
      <c r="B585" s="20"/>
      <c r="C585" s="23"/>
      <c r="D585" s="23"/>
      <c r="E585" s="21"/>
      <c r="F585" s="21"/>
      <c r="G585" s="21"/>
      <c r="H585" s="21"/>
      <c r="I585" s="21"/>
      <c r="K585" s="20"/>
      <c r="L585" s="20"/>
      <c r="M585" s="20"/>
      <c r="N585" s="20"/>
      <c r="O585" s="20"/>
    </row>
    <row r="586" spans="2:15" ht="15.75" customHeight="1">
      <c r="B586" s="20"/>
      <c r="C586" s="23"/>
      <c r="D586" s="23"/>
      <c r="E586" s="21"/>
      <c r="F586" s="21"/>
      <c r="G586" s="21"/>
      <c r="H586" s="21"/>
      <c r="I586" s="21"/>
      <c r="K586" s="20"/>
      <c r="L586" s="20"/>
      <c r="M586" s="20"/>
      <c r="N586" s="20"/>
      <c r="O586" s="20"/>
    </row>
    <row r="587" spans="2:15" ht="15.75" customHeight="1">
      <c r="B587" s="20"/>
      <c r="C587" s="23"/>
      <c r="D587" s="23"/>
      <c r="E587" s="21"/>
      <c r="F587" s="21"/>
      <c r="G587" s="21"/>
      <c r="H587" s="21"/>
      <c r="I587" s="21"/>
      <c r="K587" s="20"/>
      <c r="L587" s="20"/>
      <c r="M587" s="20"/>
      <c r="N587" s="20"/>
      <c r="O587" s="20"/>
    </row>
    <row r="588" spans="2:15" ht="15.75" customHeight="1">
      <c r="B588" s="20"/>
      <c r="C588" s="23"/>
      <c r="D588" s="23"/>
      <c r="E588" s="21"/>
      <c r="F588" s="21"/>
      <c r="G588" s="21"/>
      <c r="H588" s="21"/>
      <c r="I588" s="21"/>
      <c r="K588" s="20"/>
      <c r="L588" s="20"/>
      <c r="M588" s="20"/>
      <c r="N588" s="20"/>
      <c r="O588" s="20"/>
    </row>
    <row r="589" spans="2:15" ht="15.75" customHeight="1">
      <c r="B589" s="20"/>
      <c r="C589" s="23"/>
      <c r="D589" s="23"/>
      <c r="E589" s="21"/>
      <c r="F589" s="21"/>
      <c r="G589" s="21"/>
      <c r="H589" s="21"/>
      <c r="I589" s="21"/>
      <c r="K589" s="20"/>
      <c r="L589" s="20"/>
      <c r="M589" s="20"/>
      <c r="N589" s="20"/>
      <c r="O589" s="20"/>
    </row>
    <row r="590" spans="2:15" ht="15.75" customHeight="1">
      <c r="B590" s="20"/>
      <c r="C590" s="23"/>
      <c r="D590" s="23"/>
      <c r="E590" s="21"/>
      <c r="F590" s="21"/>
      <c r="G590" s="21"/>
      <c r="H590" s="21"/>
      <c r="I590" s="21"/>
      <c r="K590" s="20"/>
      <c r="L590" s="20"/>
      <c r="M590" s="20"/>
      <c r="N590" s="20"/>
      <c r="O590" s="20"/>
    </row>
    <row r="591" spans="2:15" ht="15.75" customHeight="1">
      <c r="B591" s="20"/>
      <c r="C591" s="23"/>
      <c r="D591" s="23"/>
      <c r="E591" s="21"/>
      <c r="F591" s="21"/>
      <c r="G591" s="21"/>
      <c r="H591" s="21"/>
      <c r="I591" s="21"/>
      <c r="K591" s="20"/>
      <c r="L591" s="20"/>
      <c r="M591" s="20"/>
      <c r="N591" s="20"/>
      <c r="O591" s="20"/>
    </row>
    <row r="592" spans="2:15" ht="15.75" customHeight="1">
      <c r="B592" s="20"/>
      <c r="C592" s="23"/>
      <c r="D592" s="23"/>
      <c r="E592" s="21"/>
      <c r="F592" s="21"/>
      <c r="G592" s="21"/>
      <c r="H592" s="21"/>
      <c r="I592" s="21"/>
      <c r="K592" s="20"/>
      <c r="L592" s="20"/>
      <c r="M592" s="20"/>
      <c r="N592" s="20"/>
      <c r="O592" s="20"/>
    </row>
    <row r="593" spans="2:15" ht="15.75" customHeight="1">
      <c r="B593" s="20"/>
      <c r="C593" s="23"/>
      <c r="D593" s="23"/>
      <c r="E593" s="21"/>
      <c r="F593" s="21"/>
      <c r="G593" s="21"/>
      <c r="H593" s="21"/>
      <c r="I593" s="21"/>
      <c r="K593" s="20"/>
      <c r="L593" s="20"/>
      <c r="M593" s="20"/>
      <c r="N593" s="20"/>
      <c r="O593" s="20"/>
    </row>
    <row r="594" spans="2:15" ht="15.75" customHeight="1">
      <c r="B594" s="20"/>
      <c r="C594" s="23"/>
      <c r="D594" s="23"/>
      <c r="E594" s="21"/>
      <c r="F594" s="21"/>
      <c r="G594" s="21"/>
      <c r="H594" s="21"/>
      <c r="I594" s="21"/>
      <c r="K594" s="20"/>
      <c r="L594" s="20"/>
      <c r="M594" s="20"/>
      <c r="N594" s="20"/>
      <c r="O594" s="20"/>
    </row>
    <row r="595" spans="2:15" ht="15.75" customHeight="1">
      <c r="B595" s="20"/>
      <c r="C595" s="23"/>
      <c r="D595" s="23"/>
      <c r="E595" s="21"/>
      <c r="F595" s="21"/>
      <c r="G595" s="21"/>
      <c r="H595" s="21"/>
      <c r="I595" s="21"/>
      <c r="K595" s="20"/>
      <c r="L595" s="20"/>
      <c r="M595" s="20"/>
      <c r="N595" s="20"/>
      <c r="O595" s="20"/>
    </row>
    <row r="596" spans="2:15" ht="15.75" customHeight="1">
      <c r="B596" s="20"/>
      <c r="C596" s="23"/>
      <c r="D596" s="23"/>
      <c r="E596" s="21"/>
      <c r="F596" s="21"/>
      <c r="G596" s="21"/>
      <c r="H596" s="21"/>
      <c r="I596" s="21"/>
      <c r="K596" s="20"/>
      <c r="L596" s="20"/>
      <c r="M596" s="20"/>
      <c r="N596" s="20"/>
      <c r="O596" s="20"/>
    </row>
    <row r="597" spans="2:15" ht="15.75" customHeight="1">
      <c r="B597" s="20"/>
      <c r="C597" s="23"/>
      <c r="D597" s="23"/>
      <c r="E597" s="21"/>
      <c r="F597" s="21"/>
      <c r="G597" s="21"/>
      <c r="H597" s="21"/>
      <c r="I597" s="21"/>
      <c r="K597" s="20"/>
      <c r="L597" s="20"/>
      <c r="M597" s="20"/>
      <c r="N597" s="20"/>
      <c r="O597" s="20"/>
    </row>
    <row r="598" spans="2:15" ht="15.75" customHeight="1">
      <c r="B598" s="20"/>
      <c r="C598" s="23"/>
      <c r="D598" s="23"/>
      <c r="E598" s="21"/>
      <c r="F598" s="21"/>
      <c r="G598" s="21"/>
      <c r="H598" s="21"/>
      <c r="I598" s="21"/>
      <c r="K598" s="20"/>
      <c r="L598" s="20"/>
      <c r="M598" s="20"/>
      <c r="N598" s="20"/>
      <c r="O598" s="20"/>
    </row>
    <row r="599" spans="2:15" ht="15.75" customHeight="1">
      <c r="B599" s="20"/>
      <c r="C599" s="23"/>
      <c r="D599" s="23"/>
      <c r="E599" s="21"/>
      <c r="F599" s="21"/>
      <c r="G599" s="21"/>
      <c r="H599" s="21"/>
      <c r="I599" s="21"/>
      <c r="K599" s="20"/>
      <c r="L599" s="20"/>
      <c r="M599" s="20"/>
      <c r="N599" s="20"/>
      <c r="O599" s="20"/>
    </row>
    <row r="600" spans="2:15" ht="15.75" customHeight="1">
      <c r="B600" s="20"/>
      <c r="C600" s="23"/>
      <c r="D600" s="23"/>
      <c r="E600" s="21"/>
      <c r="F600" s="21"/>
      <c r="G600" s="21"/>
      <c r="H600" s="21"/>
      <c r="I600" s="21"/>
      <c r="K600" s="20"/>
      <c r="L600" s="20"/>
      <c r="M600" s="20"/>
      <c r="N600" s="20"/>
      <c r="O600" s="20"/>
    </row>
    <row r="601" spans="2:15" ht="15.75" customHeight="1">
      <c r="B601" s="20"/>
      <c r="C601" s="23"/>
      <c r="D601" s="23"/>
      <c r="E601" s="21"/>
      <c r="F601" s="21"/>
      <c r="G601" s="21"/>
      <c r="H601" s="21"/>
      <c r="I601" s="21"/>
      <c r="K601" s="20"/>
      <c r="L601" s="20"/>
      <c r="M601" s="20"/>
      <c r="N601" s="20"/>
      <c r="O601" s="20"/>
    </row>
    <row r="602" spans="2:15" ht="15.75" customHeight="1">
      <c r="B602" s="20"/>
      <c r="C602" s="23"/>
      <c r="D602" s="23"/>
      <c r="E602" s="21"/>
      <c r="F602" s="21"/>
      <c r="G602" s="21"/>
      <c r="H602" s="21"/>
      <c r="I602" s="21"/>
      <c r="K602" s="20"/>
      <c r="L602" s="20"/>
      <c r="M602" s="20"/>
      <c r="N602" s="20"/>
      <c r="O602" s="20"/>
    </row>
    <row r="603" spans="2:15" ht="15.75" customHeight="1">
      <c r="B603" s="20"/>
      <c r="C603" s="23"/>
      <c r="D603" s="23"/>
      <c r="E603" s="21"/>
      <c r="F603" s="21"/>
      <c r="G603" s="21"/>
      <c r="H603" s="21"/>
      <c r="I603" s="21"/>
      <c r="K603" s="20"/>
      <c r="L603" s="20"/>
      <c r="M603" s="20"/>
      <c r="N603" s="20"/>
      <c r="O603" s="20"/>
    </row>
    <row r="604" spans="2:15" ht="15.75" customHeight="1">
      <c r="B604" s="20"/>
      <c r="C604" s="23"/>
      <c r="D604" s="23"/>
      <c r="E604" s="21"/>
      <c r="F604" s="21"/>
      <c r="G604" s="21"/>
      <c r="H604" s="21"/>
      <c r="I604" s="21"/>
      <c r="K604" s="20"/>
      <c r="L604" s="20"/>
      <c r="M604" s="20"/>
      <c r="N604" s="20"/>
      <c r="O604" s="20"/>
    </row>
    <row r="605" spans="2:15" ht="15.75" customHeight="1">
      <c r="B605" s="20"/>
      <c r="C605" s="23"/>
      <c r="D605" s="23"/>
      <c r="E605" s="21"/>
      <c r="F605" s="21"/>
      <c r="G605" s="21"/>
      <c r="H605" s="21"/>
      <c r="I605" s="21"/>
      <c r="K605" s="20"/>
      <c r="L605" s="20"/>
      <c r="M605" s="20"/>
      <c r="N605" s="20"/>
      <c r="O605" s="20"/>
    </row>
    <row r="606" spans="2:15" ht="15.75" customHeight="1">
      <c r="B606" s="20"/>
      <c r="C606" s="23"/>
      <c r="D606" s="23"/>
      <c r="E606" s="21"/>
      <c r="F606" s="21"/>
      <c r="G606" s="21"/>
      <c r="H606" s="21"/>
      <c r="I606" s="21"/>
      <c r="K606" s="20"/>
      <c r="L606" s="20"/>
      <c r="M606" s="20"/>
      <c r="N606" s="20"/>
      <c r="O606" s="20"/>
    </row>
    <row r="607" spans="2:15" ht="15.75" customHeight="1">
      <c r="B607" s="20"/>
      <c r="C607" s="23"/>
      <c r="D607" s="23"/>
      <c r="E607" s="21"/>
      <c r="F607" s="21"/>
      <c r="G607" s="21"/>
      <c r="H607" s="21"/>
      <c r="I607" s="21"/>
      <c r="K607" s="20"/>
      <c r="L607" s="20"/>
      <c r="M607" s="20"/>
      <c r="N607" s="20"/>
      <c r="O607" s="20"/>
    </row>
    <row r="608" spans="2:15" ht="15.75" customHeight="1">
      <c r="B608" s="20"/>
      <c r="C608" s="23"/>
      <c r="D608" s="23"/>
      <c r="E608" s="21"/>
      <c r="F608" s="21"/>
      <c r="G608" s="21"/>
      <c r="H608" s="21"/>
      <c r="I608" s="21"/>
      <c r="K608" s="20"/>
      <c r="L608" s="20"/>
      <c r="M608" s="20"/>
      <c r="N608" s="20"/>
      <c r="O608" s="20"/>
    </row>
    <row r="609" spans="2:15" ht="15.75" customHeight="1">
      <c r="B609" s="20"/>
      <c r="C609" s="23"/>
      <c r="D609" s="23"/>
      <c r="E609" s="21"/>
      <c r="F609" s="21"/>
      <c r="G609" s="21"/>
      <c r="H609" s="21"/>
      <c r="I609" s="21"/>
      <c r="K609" s="20"/>
      <c r="L609" s="20"/>
      <c r="M609" s="20"/>
      <c r="N609" s="20"/>
      <c r="O609" s="20"/>
    </row>
    <row r="610" spans="2:15" ht="15.75" customHeight="1">
      <c r="B610" s="20"/>
      <c r="C610" s="23"/>
      <c r="D610" s="23"/>
      <c r="E610" s="21"/>
      <c r="F610" s="21"/>
      <c r="G610" s="21"/>
      <c r="H610" s="21"/>
      <c r="I610" s="21"/>
      <c r="K610" s="20"/>
      <c r="L610" s="20"/>
      <c r="M610" s="20"/>
      <c r="N610" s="20"/>
      <c r="O610" s="20"/>
    </row>
    <row r="611" spans="2:15" ht="15.75" customHeight="1">
      <c r="B611" s="20"/>
      <c r="C611" s="23"/>
      <c r="D611" s="23"/>
      <c r="E611" s="21"/>
      <c r="F611" s="21"/>
      <c r="G611" s="21"/>
      <c r="H611" s="21"/>
      <c r="I611" s="21"/>
      <c r="K611" s="20"/>
      <c r="L611" s="20"/>
      <c r="M611" s="20"/>
      <c r="N611" s="20"/>
      <c r="O611" s="20"/>
    </row>
    <row r="612" spans="2:15" ht="15.75" customHeight="1">
      <c r="B612" s="20"/>
      <c r="C612" s="23"/>
      <c r="D612" s="23"/>
      <c r="E612" s="21"/>
      <c r="F612" s="21"/>
      <c r="G612" s="21"/>
      <c r="H612" s="21"/>
      <c r="I612" s="21"/>
      <c r="K612" s="20"/>
      <c r="L612" s="20"/>
      <c r="M612" s="20"/>
      <c r="N612" s="20"/>
      <c r="O612" s="20"/>
    </row>
    <row r="613" spans="2:15" ht="15.75" customHeight="1">
      <c r="B613" s="20"/>
      <c r="C613" s="23"/>
      <c r="D613" s="23"/>
      <c r="E613" s="21"/>
      <c r="F613" s="21"/>
      <c r="G613" s="21"/>
      <c r="H613" s="21"/>
      <c r="I613" s="21"/>
      <c r="K613" s="20"/>
      <c r="L613" s="20"/>
      <c r="M613" s="20"/>
      <c r="N613" s="20"/>
      <c r="O613" s="20"/>
    </row>
    <row r="614" spans="2:15" ht="15.75" customHeight="1">
      <c r="B614" s="20"/>
      <c r="C614" s="23"/>
      <c r="D614" s="23"/>
      <c r="E614" s="21"/>
      <c r="F614" s="21"/>
      <c r="G614" s="21"/>
      <c r="H614" s="21"/>
      <c r="I614" s="21"/>
      <c r="K614" s="20"/>
      <c r="L614" s="20"/>
      <c r="M614" s="20"/>
      <c r="N614" s="20"/>
      <c r="O614" s="20"/>
    </row>
    <row r="615" spans="2:15" ht="15.75" customHeight="1">
      <c r="B615" s="20"/>
      <c r="C615" s="23"/>
      <c r="D615" s="23"/>
      <c r="E615" s="21"/>
      <c r="F615" s="21"/>
      <c r="G615" s="21"/>
      <c r="H615" s="21"/>
      <c r="I615" s="21"/>
      <c r="K615" s="20"/>
      <c r="L615" s="20"/>
      <c r="M615" s="20"/>
      <c r="N615" s="20"/>
      <c r="O615" s="20"/>
    </row>
    <row r="616" spans="2:15" ht="15.75" customHeight="1">
      <c r="B616" s="20"/>
      <c r="C616" s="23"/>
      <c r="D616" s="23"/>
      <c r="E616" s="21"/>
      <c r="F616" s="21"/>
      <c r="G616" s="21"/>
      <c r="H616" s="21"/>
      <c r="I616" s="21"/>
      <c r="K616" s="20"/>
      <c r="L616" s="20"/>
      <c r="M616" s="20"/>
      <c r="N616" s="20"/>
      <c r="O616" s="20"/>
    </row>
    <row r="617" spans="2:15" ht="15.75" customHeight="1">
      <c r="B617" s="20"/>
      <c r="C617" s="23"/>
      <c r="D617" s="23"/>
      <c r="E617" s="21"/>
      <c r="F617" s="21"/>
      <c r="G617" s="21"/>
      <c r="H617" s="21"/>
      <c r="I617" s="21"/>
      <c r="K617" s="20"/>
      <c r="L617" s="20"/>
      <c r="M617" s="20"/>
      <c r="N617" s="20"/>
      <c r="O617" s="20"/>
    </row>
    <row r="618" spans="2:15" ht="15.75" customHeight="1">
      <c r="B618" s="20"/>
      <c r="C618" s="23"/>
      <c r="D618" s="23"/>
      <c r="E618" s="21"/>
      <c r="F618" s="21"/>
      <c r="G618" s="21"/>
      <c r="H618" s="21"/>
      <c r="I618" s="21"/>
      <c r="K618" s="20"/>
      <c r="L618" s="20"/>
      <c r="M618" s="20"/>
      <c r="N618" s="20"/>
      <c r="O618" s="20"/>
    </row>
    <row r="619" spans="2:15" ht="15.75" customHeight="1">
      <c r="B619" s="20"/>
      <c r="C619" s="23"/>
      <c r="D619" s="23"/>
      <c r="E619" s="21"/>
      <c r="F619" s="21"/>
      <c r="G619" s="21"/>
      <c r="H619" s="21"/>
      <c r="I619" s="21"/>
      <c r="K619" s="20"/>
      <c r="L619" s="20"/>
      <c r="M619" s="20"/>
      <c r="N619" s="20"/>
      <c r="O619" s="20"/>
    </row>
    <row r="620" spans="2:15" ht="15.75" customHeight="1">
      <c r="B620" s="20"/>
      <c r="C620" s="23"/>
      <c r="D620" s="23"/>
      <c r="E620" s="21"/>
      <c r="F620" s="21"/>
      <c r="G620" s="21"/>
      <c r="H620" s="21"/>
      <c r="I620" s="21"/>
      <c r="K620" s="20"/>
      <c r="L620" s="20"/>
      <c r="M620" s="20"/>
      <c r="N620" s="20"/>
      <c r="O620" s="20"/>
    </row>
    <row r="621" spans="2:15" ht="15.75" customHeight="1">
      <c r="B621" s="20"/>
      <c r="C621" s="23"/>
      <c r="D621" s="23"/>
      <c r="E621" s="21"/>
      <c r="F621" s="21"/>
      <c r="G621" s="21"/>
      <c r="H621" s="21"/>
      <c r="I621" s="21"/>
      <c r="K621" s="20"/>
      <c r="L621" s="20"/>
      <c r="M621" s="20"/>
      <c r="N621" s="20"/>
      <c r="O621" s="20"/>
    </row>
    <row r="622" spans="2:15" ht="15.75" customHeight="1">
      <c r="B622" s="20"/>
      <c r="C622" s="23"/>
      <c r="D622" s="23"/>
      <c r="E622" s="21"/>
      <c r="F622" s="21"/>
      <c r="G622" s="21"/>
      <c r="H622" s="21"/>
      <c r="I622" s="21"/>
      <c r="K622" s="20"/>
      <c r="L622" s="20"/>
      <c r="M622" s="20"/>
      <c r="N622" s="20"/>
      <c r="O622" s="20"/>
    </row>
    <row r="623" spans="2:15" ht="15.75" customHeight="1">
      <c r="B623" s="20"/>
      <c r="C623" s="23"/>
      <c r="D623" s="23"/>
      <c r="E623" s="21"/>
      <c r="F623" s="21"/>
      <c r="G623" s="21"/>
      <c r="H623" s="21"/>
      <c r="I623" s="21"/>
      <c r="K623" s="20"/>
      <c r="L623" s="20"/>
      <c r="M623" s="20"/>
      <c r="N623" s="20"/>
      <c r="O623" s="20"/>
    </row>
    <row r="624" spans="2:9" ht="15.75" customHeight="1">
      <c r="B624" s="20"/>
      <c r="C624" s="23"/>
      <c r="D624" s="23"/>
      <c r="E624" s="21"/>
      <c r="F624" s="21"/>
      <c r="G624" s="21"/>
      <c r="H624" s="21"/>
      <c r="I624" s="21"/>
    </row>
    <row r="625" spans="2:9" ht="15.75" customHeight="1">
      <c r="B625" s="20"/>
      <c r="C625" s="23"/>
      <c r="D625" s="23"/>
      <c r="E625" s="21"/>
      <c r="F625" s="21"/>
      <c r="G625" s="21"/>
      <c r="H625" s="21"/>
      <c r="I625" s="21"/>
    </row>
    <row r="626" spans="2:9" ht="15.75" customHeight="1">
      <c r="B626" s="20"/>
      <c r="C626" s="23"/>
      <c r="D626" s="23"/>
      <c r="E626" s="21"/>
      <c r="F626" s="21"/>
      <c r="G626" s="21"/>
      <c r="H626" s="21"/>
      <c r="I626" s="21"/>
    </row>
    <row r="627" spans="2:9" ht="15.75" customHeight="1">
      <c r="B627" s="20"/>
      <c r="C627" s="23"/>
      <c r="D627" s="23"/>
      <c r="E627" s="21"/>
      <c r="F627" s="21"/>
      <c r="G627" s="21"/>
      <c r="H627" s="21"/>
      <c r="I627" s="21"/>
    </row>
    <row r="628" spans="2:9" ht="15.75" customHeight="1">
      <c r="B628" s="20"/>
      <c r="C628" s="23"/>
      <c r="D628" s="23"/>
      <c r="E628" s="21"/>
      <c r="F628" s="21"/>
      <c r="G628" s="21"/>
      <c r="H628" s="21"/>
      <c r="I628" s="21"/>
    </row>
    <row r="629" spans="2:9" ht="15.75" customHeight="1">
      <c r="B629" s="20"/>
      <c r="C629" s="23"/>
      <c r="D629" s="23"/>
      <c r="E629" s="21"/>
      <c r="F629" s="21"/>
      <c r="G629" s="21"/>
      <c r="H629" s="21"/>
      <c r="I629" s="21"/>
    </row>
    <row r="630" spans="2:9" ht="15.75" customHeight="1">
      <c r="B630" s="20"/>
      <c r="C630" s="23"/>
      <c r="D630" s="23"/>
      <c r="E630" s="21"/>
      <c r="F630" s="21"/>
      <c r="G630" s="21"/>
      <c r="H630" s="21"/>
      <c r="I630" s="21"/>
    </row>
    <row r="631" spans="2:9" ht="15.75" customHeight="1">
      <c r="B631" s="20"/>
      <c r="C631" s="23"/>
      <c r="D631" s="23"/>
      <c r="E631" s="21"/>
      <c r="F631" s="21"/>
      <c r="G631" s="21"/>
      <c r="H631" s="21"/>
      <c r="I631" s="21"/>
    </row>
    <row r="632" spans="2:9" ht="15.75" customHeight="1">
      <c r="B632" s="20"/>
      <c r="C632" s="23"/>
      <c r="D632" s="23"/>
      <c r="E632" s="21"/>
      <c r="F632" s="21"/>
      <c r="G632" s="21"/>
      <c r="H632" s="21"/>
      <c r="I632" s="21"/>
    </row>
    <row r="633" spans="2:9" ht="15.75" customHeight="1">
      <c r="B633" s="20"/>
      <c r="C633" s="23"/>
      <c r="D633" s="23"/>
      <c r="E633" s="21"/>
      <c r="F633" s="21"/>
      <c r="G633" s="21"/>
      <c r="H633" s="21"/>
      <c r="I633" s="21"/>
    </row>
    <row r="634" spans="2:9" ht="15.75" customHeight="1">
      <c r="B634" s="20"/>
      <c r="C634" s="23"/>
      <c r="D634" s="23"/>
      <c r="E634" s="21"/>
      <c r="F634" s="21"/>
      <c r="G634" s="21"/>
      <c r="H634" s="21"/>
      <c r="I634" s="21"/>
    </row>
    <row r="635" spans="2:9" ht="15.75" customHeight="1">
      <c r="B635" s="20"/>
      <c r="C635" s="23"/>
      <c r="D635" s="23"/>
      <c r="E635" s="21"/>
      <c r="F635" s="21"/>
      <c r="G635" s="21"/>
      <c r="H635" s="21"/>
      <c r="I635" s="21"/>
    </row>
    <row r="636" spans="2:9" ht="15.75" customHeight="1">
      <c r="B636" s="20"/>
      <c r="C636" s="23"/>
      <c r="D636" s="23"/>
      <c r="E636" s="21"/>
      <c r="F636" s="21"/>
      <c r="G636" s="21"/>
      <c r="H636" s="21"/>
      <c r="I636" s="21"/>
    </row>
    <row r="637" spans="2:9" ht="15.75" customHeight="1">
      <c r="B637" s="20"/>
      <c r="C637" s="23"/>
      <c r="D637" s="23"/>
      <c r="E637" s="21"/>
      <c r="F637" s="21"/>
      <c r="G637" s="21"/>
      <c r="H637" s="21"/>
      <c r="I637" s="21"/>
    </row>
    <row r="638" spans="2:9" ht="15.75" customHeight="1">
      <c r="B638" s="20"/>
      <c r="C638" s="23"/>
      <c r="D638" s="23"/>
      <c r="E638" s="21"/>
      <c r="F638" s="21"/>
      <c r="G638" s="21"/>
      <c r="H638" s="21"/>
      <c r="I638" s="21"/>
    </row>
    <row r="639" spans="2:9" ht="15.75" customHeight="1">
      <c r="B639" s="20"/>
      <c r="C639" s="23"/>
      <c r="D639" s="23"/>
      <c r="E639" s="21"/>
      <c r="F639" s="21"/>
      <c r="G639" s="21"/>
      <c r="H639" s="21"/>
      <c r="I639" s="21"/>
    </row>
    <row r="640" spans="2:9" ht="15.75" customHeight="1">
      <c r="B640" s="20"/>
      <c r="C640" s="23"/>
      <c r="D640" s="23"/>
      <c r="E640" s="21"/>
      <c r="F640" s="21"/>
      <c r="G640" s="21"/>
      <c r="H640" s="21"/>
      <c r="I640" s="21"/>
    </row>
    <row r="641" spans="2:9" ht="15.75" customHeight="1">
      <c r="B641" s="20"/>
      <c r="C641" s="23"/>
      <c r="D641" s="23"/>
      <c r="E641" s="21"/>
      <c r="F641" s="21"/>
      <c r="G641" s="21"/>
      <c r="H641" s="21"/>
      <c r="I641" s="21"/>
    </row>
    <row r="642" spans="2:9" ht="15.75" customHeight="1">
      <c r="B642" s="20"/>
      <c r="C642" s="23"/>
      <c r="D642" s="23"/>
      <c r="E642" s="21"/>
      <c r="F642" s="21"/>
      <c r="G642" s="21"/>
      <c r="H642" s="21"/>
      <c r="I642" s="21"/>
    </row>
    <row r="643" spans="2:9" ht="15.75" customHeight="1">
      <c r="B643" s="20"/>
      <c r="C643" s="23"/>
      <c r="D643" s="23"/>
      <c r="E643" s="21"/>
      <c r="F643" s="21"/>
      <c r="G643" s="21"/>
      <c r="H643" s="21"/>
      <c r="I643" s="21"/>
    </row>
    <row r="644" spans="2:9" ht="15.75" customHeight="1">
      <c r="B644" s="20"/>
      <c r="C644" s="23"/>
      <c r="D644" s="23"/>
      <c r="E644" s="21"/>
      <c r="F644" s="21"/>
      <c r="G644" s="21"/>
      <c r="H644" s="21"/>
      <c r="I644" s="21"/>
    </row>
    <row r="645" spans="2:9" ht="15.75" customHeight="1">
      <c r="B645" s="20"/>
      <c r="C645" s="23"/>
      <c r="D645" s="23"/>
      <c r="E645" s="21"/>
      <c r="F645" s="21"/>
      <c r="G645" s="21"/>
      <c r="H645" s="21"/>
      <c r="I645" s="21"/>
    </row>
    <row r="646" spans="2:9" ht="15.75" customHeight="1">
      <c r="B646" s="20"/>
      <c r="C646" s="23"/>
      <c r="D646" s="23"/>
      <c r="E646" s="21"/>
      <c r="F646" s="21"/>
      <c r="G646" s="21"/>
      <c r="H646" s="21"/>
      <c r="I646" s="21"/>
    </row>
    <row r="647" spans="2:9" ht="15.75" customHeight="1">
      <c r="B647" s="20"/>
      <c r="C647" s="23"/>
      <c r="D647" s="23"/>
      <c r="E647" s="21"/>
      <c r="F647" s="21"/>
      <c r="G647" s="21"/>
      <c r="H647" s="21"/>
      <c r="I647" s="21"/>
    </row>
    <row r="648" spans="2:9" ht="15.75" customHeight="1">
      <c r="B648" s="20"/>
      <c r="C648" s="23"/>
      <c r="D648" s="23"/>
      <c r="E648" s="21"/>
      <c r="F648" s="21"/>
      <c r="G648" s="21"/>
      <c r="H648" s="21"/>
      <c r="I648" s="21"/>
    </row>
    <row r="649" spans="2:9" ht="15.75" customHeight="1">
      <c r="B649" s="20"/>
      <c r="C649" s="23"/>
      <c r="D649" s="23"/>
      <c r="E649" s="21"/>
      <c r="F649" s="21"/>
      <c r="G649" s="21"/>
      <c r="H649" s="21"/>
      <c r="I649" s="21"/>
    </row>
    <row r="650" spans="2:9" ht="15.75" customHeight="1">
      <c r="B650" s="20"/>
      <c r="C650" s="23"/>
      <c r="D650" s="23"/>
      <c r="E650" s="21"/>
      <c r="F650" s="21"/>
      <c r="G650" s="21"/>
      <c r="H650" s="21"/>
      <c r="I650" s="21"/>
    </row>
    <row r="651" spans="2:9" ht="15.75" customHeight="1">
      <c r="B651" s="20"/>
      <c r="C651" s="23"/>
      <c r="D651" s="23"/>
      <c r="E651" s="21"/>
      <c r="F651" s="21"/>
      <c r="G651" s="21"/>
      <c r="H651" s="21"/>
      <c r="I651" s="21"/>
    </row>
    <row r="652" spans="2:9" ht="15.75" customHeight="1">
      <c r="B652" s="20"/>
      <c r="C652" s="23"/>
      <c r="D652" s="23"/>
      <c r="E652" s="21"/>
      <c r="F652" s="21"/>
      <c r="G652" s="21"/>
      <c r="H652" s="21"/>
      <c r="I652" s="21"/>
    </row>
    <row r="653" spans="2:9" ht="15.75" customHeight="1">
      <c r="B653" s="20"/>
      <c r="C653" s="23"/>
      <c r="D653" s="23"/>
      <c r="E653" s="21"/>
      <c r="F653" s="21"/>
      <c r="G653" s="21"/>
      <c r="H653" s="21"/>
      <c r="I653" s="21"/>
    </row>
    <row r="654" spans="2:9" ht="15.75" customHeight="1">
      <c r="B654" s="20"/>
      <c r="C654" s="23"/>
      <c r="D654" s="23"/>
      <c r="E654" s="21"/>
      <c r="F654" s="21"/>
      <c r="G654" s="21"/>
      <c r="H654" s="21"/>
      <c r="I654" s="21"/>
    </row>
    <row r="655" spans="2:9" ht="15.75" customHeight="1">
      <c r="B655" s="20"/>
      <c r="C655" s="23"/>
      <c r="D655" s="23"/>
      <c r="E655" s="21"/>
      <c r="F655" s="21"/>
      <c r="G655" s="21"/>
      <c r="H655" s="21"/>
      <c r="I655" s="21"/>
    </row>
    <row r="656" spans="2:9" ht="15.75" customHeight="1">
      <c r="B656" s="20"/>
      <c r="C656" s="23"/>
      <c r="D656" s="23"/>
      <c r="E656" s="21"/>
      <c r="F656" s="21"/>
      <c r="G656" s="21"/>
      <c r="H656" s="21"/>
      <c r="I656" s="21"/>
    </row>
    <row r="657" spans="2:9" ht="15.75" customHeight="1">
      <c r="B657" s="20"/>
      <c r="C657" s="23"/>
      <c r="D657" s="23"/>
      <c r="E657" s="21"/>
      <c r="F657" s="21"/>
      <c r="G657" s="21"/>
      <c r="H657" s="21"/>
      <c r="I657" s="21"/>
    </row>
    <row r="658" spans="2:9" ht="15.75" customHeight="1">
      <c r="B658" s="20"/>
      <c r="C658" s="23"/>
      <c r="D658" s="23"/>
      <c r="E658" s="21"/>
      <c r="F658" s="21"/>
      <c r="G658" s="21"/>
      <c r="H658" s="21"/>
      <c r="I658" s="21"/>
    </row>
    <row r="659" spans="2:9" ht="15.75" customHeight="1">
      <c r="B659" s="20"/>
      <c r="C659" s="23"/>
      <c r="D659" s="23"/>
      <c r="E659" s="21"/>
      <c r="F659" s="21"/>
      <c r="G659" s="21"/>
      <c r="H659" s="21"/>
      <c r="I659" s="21"/>
    </row>
    <row r="660" spans="2:9" ht="15.75" customHeight="1">
      <c r="B660" s="20"/>
      <c r="C660" s="23"/>
      <c r="D660" s="23"/>
      <c r="E660" s="21"/>
      <c r="F660" s="21"/>
      <c r="G660" s="21"/>
      <c r="H660" s="21"/>
      <c r="I660" s="21"/>
    </row>
    <row r="661" spans="2:9" ht="15.75" customHeight="1">
      <c r="B661" s="20"/>
      <c r="C661" s="23"/>
      <c r="D661" s="23"/>
      <c r="E661" s="21"/>
      <c r="F661" s="21"/>
      <c r="G661" s="21"/>
      <c r="H661" s="21"/>
      <c r="I661" s="21"/>
    </row>
    <row r="662" spans="2:9" ht="15.75" customHeight="1">
      <c r="B662" s="20"/>
      <c r="C662" s="23"/>
      <c r="D662" s="23"/>
      <c r="E662" s="21"/>
      <c r="F662" s="21"/>
      <c r="G662" s="21"/>
      <c r="H662" s="21"/>
      <c r="I662" s="21"/>
    </row>
    <row r="663" spans="2:9" ht="15.75" customHeight="1">
      <c r="B663" s="20"/>
      <c r="C663" s="23"/>
      <c r="D663" s="23"/>
      <c r="E663" s="21"/>
      <c r="F663" s="21"/>
      <c r="G663" s="21"/>
      <c r="H663" s="21"/>
      <c r="I663" s="21"/>
    </row>
    <row r="664" spans="2:9" ht="15.75" customHeight="1">
      <c r="B664" s="20"/>
      <c r="C664" s="23"/>
      <c r="D664" s="23"/>
      <c r="E664" s="21"/>
      <c r="F664" s="21"/>
      <c r="G664" s="21"/>
      <c r="H664" s="21"/>
      <c r="I664" s="21"/>
    </row>
    <row r="665" spans="2:9" ht="15.75" customHeight="1">
      <c r="B665" s="20"/>
      <c r="C665" s="23"/>
      <c r="D665" s="23"/>
      <c r="E665" s="21"/>
      <c r="F665" s="21"/>
      <c r="G665" s="21"/>
      <c r="H665" s="21"/>
      <c r="I665" s="21"/>
    </row>
    <row r="666" spans="2:9" ht="15.75" customHeight="1">
      <c r="B666" s="20"/>
      <c r="C666" s="23"/>
      <c r="D666" s="23"/>
      <c r="E666" s="21"/>
      <c r="F666" s="21"/>
      <c r="G666" s="21"/>
      <c r="H666" s="21"/>
      <c r="I666" s="21"/>
    </row>
    <row r="667" spans="2:9" ht="15.75" customHeight="1">
      <c r="B667" s="20"/>
      <c r="C667" s="23"/>
      <c r="D667" s="23"/>
      <c r="E667" s="21"/>
      <c r="F667" s="21"/>
      <c r="G667" s="21"/>
      <c r="H667" s="21"/>
      <c r="I667" s="21"/>
    </row>
    <row r="668" spans="2:9" ht="15.75" customHeight="1">
      <c r="B668" s="20"/>
      <c r="C668" s="23"/>
      <c r="D668" s="23"/>
      <c r="E668" s="21"/>
      <c r="F668" s="21"/>
      <c r="G668" s="21"/>
      <c r="H668" s="21"/>
      <c r="I668" s="21"/>
    </row>
    <row r="669" spans="2:9" ht="15.75" customHeight="1">
      <c r="B669" s="20"/>
      <c r="C669" s="23"/>
      <c r="D669" s="23"/>
      <c r="E669" s="21"/>
      <c r="F669" s="21"/>
      <c r="G669" s="21"/>
      <c r="H669" s="21"/>
      <c r="I669" s="21"/>
    </row>
    <row r="670" spans="2:9" ht="15.75" customHeight="1">
      <c r="B670" s="20"/>
      <c r="C670" s="23"/>
      <c r="D670" s="23"/>
      <c r="E670" s="21"/>
      <c r="F670" s="21"/>
      <c r="G670" s="21"/>
      <c r="H670" s="21"/>
      <c r="I670" s="21"/>
    </row>
    <row r="671" spans="2:9" ht="15.75" customHeight="1">
      <c r="B671" s="20"/>
      <c r="C671" s="23"/>
      <c r="D671" s="23"/>
      <c r="E671" s="21"/>
      <c r="F671" s="21"/>
      <c r="G671" s="21"/>
      <c r="H671" s="21"/>
      <c r="I671" s="21"/>
    </row>
    <row r="672" spans="2:9" ht="15.75" customHeight="1">
      <c r="B672" s="20"/>
      <c r="C672" s="23"/>
      <c r="D672" s="23"/>
      <c r="E672" s="21"/>
      <c r="F672" s="21"/>
      <c r="G672" s="21"/>
      <c r="H672" s="21"/>
      <c r="I672" s="21"/>
    </row>
    <row r="673" spans="2:9" ht="15.75" customHeight="1">
      <c r="B673" s="20"/>
      <c r="C673" s="23"/>
      <c r="D673" s="23"/>
      <c r="E673" s="21"/>
      <c r="F673" s="21"/>
      <c r="G673" s="21"/>
      <c r="H673" s="21"/>
      <c r="I673" s="21"/>
    </row>
    <row r="674" spans="2:9" ht="15.75" customHeight="1">
      <c r="B674" s="20"/>
      <c r="C674" s="23"/>
      <c r="D674" s="23"/>
      <c r="E674" s="21"/>
      <c r="F674" s="21"/>
      <c r="G674" s="21"/>
      <c r="H674" s="21"/>
      <c r="I674" s="21"/>
    </row>
    <row r="675" spans="2:9" ht="15.75" customHeight="1">
      <c r="B675" s="20"/>
      <c r="C675" s="23"/>
      <c r="D675" s="23"/>
      <c r="E675" s="21"/>
      <c r="F675" s="21"/>
      <c r="G675" s="21"/>
      <c r="H675" s="21"/>
      <c r="I675" s="21"/>
    </row>
    <row r="676" spans="2:9" ht="15.75" customHeight="1">
      <c r="B676" s="20"/>
      <c r="C676" s="23"/>
      <c r="D676" s="23"/>
      <c r="E676" s="21"/>
      <c r="F676" s="21"/>
      <c r="G676" s="21"/>
      <c r="H676" s="21"/>
      <c r="I676" s="21"/>
    </row>
    <row r="677" spans="2:9" ht="15.75" customHeight="1">
      <c r="B677" s="20"/>
      <c r="C677" s="23"/>
      <c r="D677" s="23"/>
      <c r="E677" s="21"/>
      <c r="F677" s="21"/>
      <c r="G677" s="21"/>
      <c r="H677" s="21"/>
      <c r="I677" s="21"/>
    </row>
    <row r="678" spans="2:9" ht="15.75" customHeight="1">
      <c r="B678" s="20"/>
      <c r="C678" s="23"/>
      <c r="D678" s="23"/>
      <c r="E678" s="21"/>
      <c r="F678" s="21"/>
      <c r="G678" s="21"/>
      <c r="H678" s="21"/>
      <c r="I678" s="21"/>
    </row>
    <row r="679" spans="2:9" ht="15.75" customHeight="1">
      <c r="B679" s="20"/>
      <c r="C679" s="23"/>
      <c r="D679" s="23"/>
      <c r="E679" s="21"/>
      <c r="F679" s="21"/>
      <c r="G679" s="21"/>
      <c r="H679" s="21"/>
      <c r="I679" s="21"/>
    </row>
    <row r="680" spans="2:9" ht="15.75" customHeight="1">
      <c r="B680" s="20"/>
      <c r="C680" s="23"/>
      <c r="D680" s="23"/>
      <c r="E680" s="21"/>
      <c r="F680" s="21"/>
      <c r="G680" s="21"/>
      <c r="H680" s="21"/>
      <c r="I680" s="21"/>
    </row>
    <row r="681" spans="2:9" ht="15.75" customHeight="1">
      <c r="B681" s="20"/>
      <c r="C681" s="23"/>
      <c r="D681" s="23"/>
      <c r="E681" s="21"/>
      <c r="F681" s="21"/>
      <c r="G681" s="21"/>
      <c r="H681" s="21"/>
      <c r="I681" s="21"/>
    </row>
    <row r="682" spans="2:9" ht="15.75" customHeight="1">
      <c r="B682" s="20"/>
      <c r="C682" s="23"/>
      <c r="D682" s="23"/>
      <c r="E682" s="21"/>
      <c r="F682" s="21"/>
      <c r="G682" s="21"/>
      <c r="H682" s="21"/>
      <c r="I682" s="21"/>
    </row>
    <row r="683" spans="2:9" ht="15.75" customHeight="1">
      <c r="B683" s="20"/>
      <c r="C683" s="23"/>
      <c r="D683" s="23"/>
      <c r="E683" s="21"/>
      <c r="F683" s="21"/>
      <c r="G683" s="21"/>
      <c r="H683" s="21"/>
      <c r="I683" s="21"/>
    </row>
    <row r="684" spans="2:9" ht="15.75" customHeight="1">
      <c r="B684" s="20"/>
      <c r="C684" s="23"/>
      <c r="D684" s="23"/>
      <c r="E684" s="21"/>
      <c r="F684" s="21"/>
      <c r="G684" s="21"/>
      <c r="H684" s="21"/>
      <c r="I684" s="21"/>
    </row>
    <row r="685" spans="2:9" ht="15.75" customHeight="1">
      <c r="B685" s="20"/>
      <c r="C685" s="23"/>
      <c r="D685" s="23"/>
      <c r="E685" s="21"/>
      <c r="F685" s="21"/>
      <c r="G685" s="21"/>
      <c r="H685" s="21"/>
      <c r="I685" s="21"/>
    </row>
    <row r="686" spans="2:9" ht="15.75" customHeight="1">
      <c r="B686" s="20"/>
      <c r="C686" s="23"/>
      <c r="D686" s="23"/>
      <c r="E686" s="21"/>
      <c r="F686" s="21"/>
      <c r="G686" s="21"/>
      <c r="H686" s="21"/>
      <c r="I686" s="21"/>
    </row>
    <row r="687" spans="2:9" ht="15.75" customHeight="1">
      <c r="B687" s="20"/>
      <c r="C687" s="23"/>
      <c r="D687" s="23"/>
      <c r="E687" s="21"/>
      <c r="F687" s="21"/>
      <c r="G687" s="21"/>
      <c r="H687" s="21"/>
      <c r="I687" s="21"/>
    </row>
    <row r="688" spans="2:9" ht="15.75" customHeight="1">
      <c r="B688" s="20"/>
      <c r="C688" s="23"/>
      <c r="D688" s="23"/>
      <c r="E688" s="21"/>
      <c r="F688" s="21"/>
      <c r="G688" s="21"/>
      <c r="H688" s="21"/>
      <c r="I688" s="21"/>
    </row>
    <row r="689" spans="2:9" ht="15.75" customHeight="1">
      <c r="B689" s="20"/>
      <c r="C689" s="23"/>
      <c r="D689" s="23"/>
      <c r="E689" s="21"/>
      <c r="F689" s="21"/>
      <c r="G689" s="21"/>
      <c r="H689" s="21"/>
      <c r="I689" s="21"/>
    </row>
    <row r="690" spans="2:9" ht="15.75" customHeight="1">
      <c r="B690" s="20"/>
      <c r="C690" s="23"/>
      <c r="D690" s="23"/>
      <c r="E690" s="21"/>
      <c r="F690" s="21"/>
      <c r="G690" s="21"/>
      <c r="H690" s="21"/>
      <c r="I690" s="21"/>
    </row>
    <row r="691" spans="2:9" ht="15.75" customHeight="1">
      <c r="B691" s="20"/>
      <c r="C691" s="23"/>
      <c r="D691" s="23"/>
      <c r="E691" s="21"/>
      <c r="F691" s="21"/>
      <c r="G691" s="21"/>
      <c r="H691" s="21"/>
      <c r="I691" s="21"/>
    </row>
    <row r="692" spans="2:9" ht="15.75" customHeight="1">
      <c r="B692" s="20"/>
      <c r="C692" s="23"/>
      <c r="D692" s="23"/>
      <c r="E692" s="21"/>
      <c r="F692" s="21"/>
      <c r="G692" s="21"/>
      <c r="H692" s="21"/>
      <c r="I692" s="21"/>
    </row>
    <row r="693" spans="2:9" ht="15.75" customHeight="1">
      <c r="B693" s="20"/>
      <c r="C693" s="23"/>
      <c r="D693" s="23"/>
      <c r="E693" s="21"/>
      <c r="F693" s="21"/>
      <c r="G693" s="21"/>
      <c r="H693" s="21"/>
      <c r="I693" s="21"/>
    </row>
    <row r="694" spans="2:9" ht="15.75" customHeight="1">
      <c r="B694" s="20"/>
      <c r="C694" s="23"/>
      <c r="D694" s="23"/>
      <c r="E694" s="21"/>
      <c r="F694" s="21"/>
      <c r="G694" s="21"/>
      <c r="H694" s="21"/>
      <c r="I694" s="21"/>
    </row>
    <row r="695" spans="2:9" ht="15.75" customHeight="1">
      <c r="B695" s="20"/>
      <c r="C695" s="23"/>
      <c r="D695" s="23"/>
      <c r="E695" s="21"/>
      <c r="F695" s="21"/>
      <c r="G695" s="21"/>
      <c r="H695" s="21"/>
      <c r="I695" s="21"/>
    </row>
    <row r="696" spans="2:9" ht="15.75" customHeight="1">
      <c r="B696" s="20"/>
      <c r="C696" s="23"/>
      <c r="D696" s="23"/>
      <c r="E696" s="21"/>
      <c r="F696" s="21"/>
      <c r="G696" s="21"/>
      <c r="H696" s="21"/>
      <c r="I696" s="21"/>
    </row>
    <row r="697" spans="2:9" ht="15.75" customHeight="1">
      <c r="B697" s="20"/>
      <c r="C697" s="23"/>
      <c r="D697" s="23"/>
      <c r="E697" s="21"/>
      <c r="F697" s="21"/>
      <c r="G697" s="21"/>
      <c r="H697" s="21"/>
      <c r="I697" s="21"/>
    </row>
    <row r="698" spans="2:9" ht="15.75" customHeight="1">
      <c r="B698" s="20"/>
      <c r="C698" s="23"/>
      <c r="D698" s="23"/>
      <c r="E698" s="21"/>
      <c r="F698" s="21"/>
      <c r="G698" s="21"/>
      <c r="H698" s="21"/>
      <c r="I698" s="21"/>
    </row>
    <row r="699" spans="2:9" ht="15.75" customHeight="1">
      <c r="B699" s="20"/>
      <c r="C699" s="23"/>
      <c r="D699" s="23"/>
      <c r="E699" s="21"/>
      <c r="F699" s="21"/>
      <c r="G699" s="21"/>
      <c r="H699" s="21"/>
      <c r="I699" s="21"/>
    </row>
    <row r="700" spans="2:9" ht="15.75" customHeight="1">
      <c r="B700" s="20"/>
      <c r="C700" s="23"/>
      <c r="D700" s="23"/>
      <c r="E700" s="21"/>
      <c r="F700" s="21"/>
      <c r="G700" s="21"/>
      <c r="H700" s="21"/>
      <c r="I700" s="21"/>
    </row>
    <row r="701" spans="2:9" ht="15.75" customHeight="1">
      <c r="B701" s="20"/>
      <c r="C701" s="23"/>
      <c r="D701" s="23"/>
      <c r="E701" s="21"/>
      <c r="F701" s="21"/>
      <c r="G701" s="21"/>
      <c r="H701" s="21"/>
      <c r="I701" s="21"/>
    </row>
    <row r="702" spans="2:9" ht="15.75" customHeight="1">
      <c r="B702" s="20"/>
      <c r="C702" s="23"/>
      <c r="D702" s="23"/>
      <c r="E702" s="21"/>
      <c r="F702" s="21"/>
      <c r="G702" s="21"/>
      <c r="H702" s="21"/>
      <c r="I702" s="21"/>
    </row>
    <row r="703" spans="2:9" ht="15.75" customHeight="1">
      <c r="B703" s="20"/>
      <c r="C703" s="23"/>
      <c r="D703" s="23"/>
      <c r="E703" s="21"/>
      <c r="F703" s="21"/>
      <c r="G703" s="21"/>
      <c r="H703" s="21"/>
      <c r="I703" s="21"/>
    </row>
    <row r="704" spans="2:9" ht="15.75" customHeight="1">
      <c r="B704" s="20"/>
      <c r="C704" s="23"/>
      <c r="D704" s="23"/>
      <c r="E704" s="21"/>
      <c r="F704" s="21"/>
      <c r="G704" s="21"/>
      <c r="H704" s="21"/>
      <c r="I704" s="21"/>
    </row>
    <row r="705" spans="2:9" ht="15.75" customHeight="1">
      <c r="B705" s="20"/>
      <c r="C705" s="23"/>
      <c r="D705" s="23"/>
      <c r="E705" s="21"/>
      <c r="F705" s="21"/>
      <c r="G705" s="21"/>
      <c r="H705" s="21"/>
      <c r="I705" s="21"/>
    </row>
    <row r="706" spans="2:9" ht="15.75" customHeight="1">
      <c r="B706" s="20"/>
      <c r="C706" s="23"/>
      <c r="D706" s="23"/>
      <c r="E706" s="21"/>
      <c r="F706" s="21"/>
      <c r="G706" s="21"/>
      <c r="H706" s="21"/>
      <c r="I706" s="21"/>
    </row>
    <row r="707" spans="2:9" ht="15.75" customHeight="1">
      <c r="B707" s="20"/>
      <c r="C707" s="23"/>
      <c r="D707" s="23"/>
      <c r="E707" s="21"/>
      <c r="F707" s="21"/>
      <c r="G707" s="21"/>
      <c r="H707" s="21"/>
      <c r="I707" s="21"/>
    </row>
    <row r="708" spans="2:9" ht="15.75" customHeight="1">
      <c r="B708" s="20"/>
      <c r="C708" s="23"/>
      <c r="D708" s="23"/>
      <c r="E708" s="21"/>
      <c r="F708" s="21"/>
      <c r="G708" s="21"/>
      <c r="H708" s="21"/>
      <c r="I708" s="21"/>
    </row>
    <row r="709" spans="2:9" ht="15.75" customHeight="1">
      <c r="B709" s="20"/>
      <c r="C709" s="23"/>
      <c r="D709" s="23"/>
      <c r="E709" s="21"/>
      <c r="F709" s="21"/>
      <c r="G709" s="21"/>
      <c r="H709" s="21"/>
      <c r="I709" s="21"/>
    </row>
    <row r="710" spans="2:9" ht="15.75" customHeight="1">
      <c r="B710" s="20"/>
      <c r="C710" s="23"/>
      <c r="D710" s="23"/>
      <c r="E710" s="21"/>
      <c r="F710" s="21"/>
      <c r="G710" s="21"/>
      <c r="H710" s="21"/>
      <c r="I710" s="21"/>
    </row>
    <row r="711" spans="2:9" ht="15.75" customHeight="1">
      <c r="B711" s="20"/>
      <c r="C711" s="23"/>
      <c r="D711" s="23"/>
      <c r="E711" s="21"/>
      <c r="F711" s="21"/>
      <c r="G711" s="21"/>
      <c r="H711" s="21"/>
      <c r="I711" s="21"/>
    </row>
    <row r="712" spans="2:9" ht="15.75" customHeight="1">
      <c r="B712" s="20"/>
      <c r="C712" s="23"/>
      <c r="D712" s="23"/>
      <c r="E712" s="21"/>
      <c r="F712" s="21"/>
      <c r="G712" s="21"/>
      <c r="H712" s="21"/>
      <c r="I712" s="21"/>
    </row>
    <row r="713" spans="2:9" ht="15.75" customHeight="1">
      <c r="B713" s="20"/>
      <c r="C713" s="23"/>
      <c r="D713" s="23"/>
      <c r="E713" s="21"/>
      <c r="F713" s="21"/>
      <c r="G713" s="21"/>
      <c r="H713" s="21"/>
      <c r="I713" s="21"/>
    </row>
    <row r="714" spans="2:9" ht="15.75" customHeight="1">
      <c r="B714" s="20"/>
      <c r="C714" s="23"/>
      <c r="D714" s="23"/>
      <c r="E714" s="21"/>
      <c r="F714" s="21"/>
      <c r="G714" s="21"/>
      <c r="H714" s="21"/>
      <c r="I714" s="21"/>
    </row>
    <row r="715" spans="2:9" ht="15.75" customHeight="1">
      <c r="B715" s="20"/>
      <c r="C715" s="23"/>
      <c r="D715" s="23"/>
      <c r="E715" s="21"/>
      <c r="F715" s="21"/>
      <c r="G715" s="21"/>
      <c r="H715" s="21"/>
      <c r="I715" s="21"/>
    </row>
    <row r="716" spans="2:9" ht="15.75" customHeight="1">
      <c r="B716" s="20"/>
      <c r="C716" s="23"/>
      <c r="D716" s="23"/>
      <c r="E716" s="21"/>
      <c r="F716" s="21"/>
      <c r="G716" s="21"/>
      <c r="H716" s="21"/>
      <c r="I716" s="21"/>
    </row>
    <row r="717" spans="2:9" ht="15.75" customHeight="1">
      <c r="B717" s="20"/>
      <c r="C717" s="23"/>
      <c r="D717" s="23"/>
      <c r="E717" s="21"/>
      <c r="F717" s="21"/>
      <c r="G717" s="21"/>
      <c r="H717" s="21"/>
      <c r="I717" s="21"/>
    </row>
    <row r="718" spans="2:9" ht="15.75" customHeight="1">
      <c r="B718" s="20"/>
      <c r="C718" s="23"/>
      <c r="D718" s="23"/>
      <c r="E718" s="21"/>
      <c r="F718" s="21"/>
      <c r="G718" s="21"/>
      <c r="H718" s="21"/>
      <c r="I718" s="21"/>
    </row>
    <row r="719" spans="2:9" ht="15.75" customHeight="1">
      <c r="B719" s="20"/>
      <c r="C719" s="23"/>
      <c r="D719" s="23"/>
      <c r="E719" s="21"/>
      <c r="F719" s="21"/>
      <c r="G719" s="21"/>
      <c r="H719" s="21"/>
      <c r="I719" s="21"/>
    </row>
    <row r="720" spans="2:9" ht="15.75" customHeight="1">
      <c r="B720" s="20"/>
      <c r="C720" s="23"/>
      <c r="D720" s="23"/>
      <c r="E720" s="21"/>
      <c r="F720" s="21"/>
      <c r="G720" s="21"/>
      <c r="H720" s="21"/>
      <c r="I720" s="21"/>
    </row>
    <row r="721" spans="2:9" ht="15.75" customHeight="1">
      <c r="B721" s="20"/>
      <c r="C721" s="23"/>
      <c r="D721" s="23"/>
      <c r="E721" s="21"/>
      <c r="F721" s="21"/>
      <c r="G721" s="21"/>
      <c r="H721" s="21"/>
      <c r="I721" s="21"/>
    </row>
    <row r="722" spans="2:9" ht="15.75" customHeight="1">
      <c r="B722" s="20"/>
      <c r="C722" s="23"/>
      <c r="D722" s="23"/>
      <c r="E722" s="21"/>
      <c r="F722" s="21"/>
      <c r="G722" s="21"/>
      <c r="H722" s="21"/>
      <c r="I722" s="21"/>
    </row>
    <row r="723" spans="2:9" ht="15.75" customHeight="1">
      <c r="B723" s="20"/>
      <c r="C723" s="23"/>
      <c r="D723" s="23"/>
      <c r="E723" s="21"/>
      <c r="F723" s="21"/>
      <c r="G723" s="21"/>
      <c r="H723" s="21"/>
      <c r="I723" s="21"/>
    </row>
    <row r="724" spans="2:9" ht="15.75" customHeight="1">
      <c r="B724" s="20"/>
      <c r="C724" s="23"/>
      <c r="D724" s="23"/>
      <c r="E724" s="21"/>
      <c r="F724" s="21"/>
      <c r="G724" s="21"/>
      <c r="H724" s="21"/>
      <c r="I724" s="21"/>
    </row>
    <row r="725" spans="2:9" ht="15.75" customHeight="1">
      <c r="B725" s="20"/>
      <c r="C725" s="23"/>
      <c r="D725" s="23"/>
      <c r="E725" s="21"/>
      <c r="F725" s="21"/>
      <c r="G725" s="21"/>
      <c r="H725" s="21"/>
      <c r="I725" s="21"/>
    </row>
    <row r="726" spans="2:9" ht="15.75" customHeight="1">
      <c r="B726" s="20"/>
      <c r="C726" s="23"/>
      <c r="D726" s="23"/>
      <c r="E726" s="21"/>
      <c r="F726" s="21"/>
      <c r="G726" s="21"/>
      <c r="H726" s="21"/>
      <c r="I726" s="21"/>
    </row>
    <row r="727" spans="2:9" ht="15.75" customHeight="1">
      <c r="B727" s="20"/>
      <c r="C727" s="23"/>
      <c r="D727" s="23"/>
      <c r="E727" s="21"/>
      <c r="F727" s="21"/>
      <c r="G727" s="21"/>
      <c r="H727" s="21"/>
      <c r="I727" s="21"/>
    </row>
    <row r="728" spans="2:9" ht="15.75" customHeight="1">
      <c r="B728" s="20"/>
      <c r="C728" s="23"/>
      <c r="D728" s="23"/>
      <c r="E728" s="21"/>
      <c r="F728" s="21"/>
      <c r="G728" s="21"/>
      <c r="H728" s="21"/>
      <c r="I728" s="21"/>
    </row>
    <row r="729" spans="2:9" ht="15.75" customHeight="1">
      <c r="B729" s="20"/>
      <c r="C729" s="23"/>
      <c r="D729" s="23"/>
      <c r="E729" s="21"/>
      <c r="F729" s="21"/>
      <c r="G729" s="21"/>
      <c r="H729" s="21"/>
      <c r="I729" s="21"/>
    </row>
    <row r="730" spans="2:9" ht="15.75" customHeight="1">
      <c r="B730" s="20"/>
      <c r="C730" s="23"/>
      <c r="D730" s="23"/>
      <c r="E730" s="21"/>
      <c r="F730" s="21"/>
      <c r="G730" s="21"/>
      <c r="H730" s="21"/>
      <c r="I730" s="21"/>
    </row>
    <row r="731" spans="2:9" ht="15.75" customHeight="1">
      <c r="B731" s="20"/>
      <c r="C731" s="23"/>
      <c r="D731" s="23"/>
      <c r="E731" s="21"/>
      <c r="F731" s="21"/>
      <c r="G731" s="21"/>
      <c r="H731" s="21"/>
      <c r="I731" s="21"/>
    </row>
    <row r="732" spans="2:9" ht="15.75" customHeight="1">
      <c r="B732" s="20"/>
      <c r="C732" s="23"/>
      <c r="D732" s="23"/>
      <c r="E732" s="21"/>
      <c r="F732" s="21"/>
      <c r="G732" s="21"/>
      <c r="H732" s="21"/>
      <c r="I732" s="21"/>
    </row>
    <row r="733" spans="2:9" ht="15.75" customHeight="1">
      <c r="B733" s="20"/>
      <c r="C733" s="23"/>
      <c r="D733" s="23"/>
      <c r="E733" s="21"/>
      <c r="F733" s="21"/>
      <c r="G733" s="21"/>
      <c r="H733" s="21"/>
      <c r="I733" s="21"/>
    </row>
    <row r="734" spans="2:9" ht="15.75" customHeight="1">
      <c r="B734" s="20"/>
      <c r="C734" s="23"/>
      <c r="D734" s="23"/>
      <c r="E734" s="21"/>
      <c r="F734" s="21"/>
      <c r="G734" s="21"/>
      <c r="H734" s="21"/>
      <c r="I734" s="21"/>
    </row>
    <row r="735" spans="2:9" ht="15.75" customHeight="1">
      <c r="B735" s="20"/>
      <c r="C735" s="23"/>
      <c r="D735" s="23"/>
      <c r="E735" s="21"/>
      <c r="F735" s="21"/>
      <c r="G735" s="21"/>
      <c r="H735" s="21"/>
      <c r="I735" s="21"/>
    </row>
    <row r="736" spans="2:9" ht="15.75" customHeight="1">
      <c r="B736" s="20"/>
      <c r="C736" s="23"/>
      <c r="D736" s="23"/>
      <c r="E736" s="21"/>
      <c r="F736" s="21"/>
      <c r="G736" s="21"/>
      <c r="H736" s="21"/>
      <c r="I736" s="21"/>
    </row>
    <row r="737" spans="2:9" ht="15.75" customHeight="1">
      <c r="B737" s="20"/>
      <c r="C737" s="23"/>
      <c r="D737" s="23"/>
      <c r="E737" s="21"/>
      <c r="F737" s="21"/>
      <c r="G737" s="21"/>
      <c r="H737" s="21"/>
      <c r="I737" s="21"/>
    </row>
    <row r="738" spans="2:9" ht="15.75" customHeight="1">
      <c r="B738" s="20"/>
      <c r="C738" s="23"/>
      <c r="D738" s="23"/>
      <c r="E738" s="21"/>
      <c r="F738" s="21"/>
      <c r="G738" s="21"/>
      <c r="H738" s="21"/>
      <c r="I738" s="21"/>
    </row>
    <row r="739" spans="2:9" ht="15.75" customHeight="1">
      <c r="B739" s="20"/>
      <c r="C739" s="23"/>
      <c r="D739" s="23"/>
      <c r="E739" s="21"/>
      <c r="F739" s="21"/>
      <c r="G739" s="21"/>
      <c r="H739" s="21"/>
      <c r="I739" s="21"/>
    </row>
    <row r="740" spans="2:9" ht="15.75" customHeight="1">
      <c r="B740" s="20"/>
      <c r="C740" s="23"/>
      <c r="D740" s="23"/>
      <c r="E740" s="21"/>
      <c r="F740" s="21"/>
      <c r="G740" s="21"/>
      <c r="H740" s="21"/>
      <c r="I740" s="21"/>
    </row>
    <row r="741" spans="2:9" ht="15.75" customHeight="1">
      <c r="B741" s="20"/>
      <c r="C741" s="23"/>
      <c r="D741" s="23"/>
      <c r="E741" s="21"/>
      <c r="F741" s="21"/>
      <c r="G741" s="21"/>
      <c r="H741" s="21"/>
      <c r="I741" s="21"/>
    </row>
    <row r="742" spans="2:9" ht="15.75" customHeight="1">
      <c r="B742" s="20"/>
      <c r="C742" s="23"/>
      <c r="D742" s="23"/>
      <c r="E742" s="21"/>
      <c r="F742" s="21"/>
      <c r="G742" s="21"/>
      <c r="H742" s="21"/>
      <c r="I742" s="21"/>
    </row>
    <row r="743" spans="2:9" ht="15.75" customHeight="1">
      <c r="B743" s="20"/>
      <c r="C743" s="23"/>
      <c r="D743" s="23"/>
      <c r="E743" s="21"/>
      <c r="F743" s="21"/>
      <c r="G743" s="21"/>
      <c r="H743" s="21"/>
      <c r="I743" s="21"/>
    </row>
    <row r="744" spans="2:9" ht="15.75" customHeight="1">
      <c r="B744" s="20"/>
      <c r="C744" s="23"/>
      <c r="D744" s="23"/>
      <c r="E744" s="21"/>
      <c r="F744" s="21"/>
      <c r="G744" s="21"/>
      <c r="H744" s="21"/>
      <c r="I744" s="21"/>
    </row>
    <row r="745" spans="2:9" ht="15.75" customHeight="1">
      <c r="B745" s="20"/>
      <c r="C745" s="23"/>
      <c r="D745" s="23"/>
      <c r="E745" s="21"/>
      <c r="F745" s="21"/>
      <c r="G745" s="21"/>
      <c r="H745" s="21"/>
      <c r="I745" s="21"/>
    </row>
    <row r="746" spans="2:9" ht="15.75" customHeight="1">
      <c r="B746" s="20"/>
      <c r="C746" s="23"/>
      <c r="D746" s="23"/>
      <c r="E746" s="21"/>
      <c r="F746" s="21"/>
      <c r="G746" s="21"/>
      <c r="H746" s="21"/>
      <c r="I746" s="21"/>
    </row>
    <row r="747" spans="2:9" ht="15.75" customHeight="1">
      <c r="B747" s="20"/>
      <c r="C747" s="23"/>
      <c r="D747" s="23"/>
      <c r="E747" s="21"/>
      <c r="F747" s="21"/>
      <c r="G747" s="21"/>
      <c r="H747" s="21"/>
      <c r="I747" s="21"/>
    </row>
    <row r="748" spans="2:9" ht="15.75" customHeight="1">
      <c r="B748" s="20"/>
      <c r="C748" s="23"/>
      <c r="D748" s="23"/>
      <c r="E748" s="21"/>
      <c r="F748" s="21"/>
      <c r="G748" s="21"/>
      <c r="H748" s="21"/>
      <c r="I748" s="21"/>
    </row>
    <row r="749" spans="2:9" ht="15.75" customHeight="1">
      <c r="B749" s="20"/>
      <c r="C749" s="23"/>
      <c r="D749" s="23"/>
      <c r="E749" s="21"/>
      <c r="F749" s="21"/>
      <c r="G749" s="21"/>
      <c r="H749" s="21"/>
      <c r="I749" s="21"/>
    </row>
    <row r="750" spans="2:9" ht="15.75" customHeight="1">
      <c r="B750" s="20"/>
      <c r="C750" s="23"/>
      <c r="D750" s="23"/>
      <c r="E750" s="21"/>
      <c r="F750" s="21"/>
      <c r="G750" s="21"/>
      <c r="H750" s="21"/>
      <c r="I750" s="21"/>
    </row>
    <row r="751" spans="2:9" ht="15.75" customHeight="1">
      <c r="B751" s="20"/>
      <c r="C751" s="23"/>
      <c r="D751" s="23"/>
      <c r="E751" s="21"/>
      <c r="F751" s="21"/>
      <c r="G751" s="21"/>
      <c r="H751" s="21"/>
      <c r="I751" s="21"/>
    </row>
    <row r="752" spans="2:9" ht="15.75" customHeight="1">
      <c r="B752" s="20"/>
      <c r="C752" s="23"/>
      <c r="D752" s="23"/>
      <c r="E752" s="21"/>
      <c r="F752" s="21"/>
      <c r="G752" s="21"/>
      <c r="H752" s="21"/>
      <c r="I752" s="21"/>
    </row>
    <row r="753" spans="2:9" ht="15.75" customHeight="1">
      <c r="B753" s="20"/>
      <c r="C753" s="23"/>
      <c r="D753" s="23"/>
      <c r="E753" s="21"/>
      <c r="F753" s="21"/>
      <c r="G753" s="21"/>
      <c r="H753" s="21"/>
      <c r="I753" s="21"/>
    </row>
    <row r="754" spans="2:9" ht="15.75" customHeight="1">
      <c r="B754" s="20"/>
      <c r="C754" s="23"/>
      <c r="D754" s="23"/>
      <c r="E754" s="21"/>
      <c r="F754" s="21"/>
      <c r="G754" s="21"/>
      <c r="H754" s="21"/>
      <c r="I754" s="21"/>
    </row>
    <row r="755" spans="2:9" ht="15.75" customHeight="1">
      <c r="B755" s="20"/>
      <c r="C755" s="23"/>
      <c r="D755" s="23"/>
      <c r="E755" s="21"/>
      <c r="F755" s="21"/>
      <c r="G755" s="21"/>
      <c r="H755" s="21"/>
      <c r="I755" s="21"/>
    </row>
    <row r="756" spans="2:9" ht="15.75" customHeight="1">
      <c r="B756" s="20"/>
      <c r="C756" s="23"/>
      <c r="D756" s="23"/>
      <c r="E756" s="21"/>
      <c r="F756" s="21"/>
      <c r="G756" s="21"/>
      <c r="H756" s="21"/>
      <c r="I756" s="21"/>
    </row>
    <row r="757" spans="2:9" ht="15.75" customHeight="1">
      <c r="B757" s="20"/>
      <c r="C757" s="23"/>
      <c r="D757" s="23"/>
      <c r="E757" s="21"/>
      <c r="F757" s="21"/>
      <c r="G757" s="21"/>
      <c r="H757" s="21"/>
      <c r="I757" s="21"/>
    </row>
    <row r="758" spans="2:9" ht="15.75" customHeight="1">
      <c r="B758" s="20"/>
      <c r="C758" s="23"/>
      <c r="D758" s="23"/>
      <c r="E758" s="21"/>
      <c r="F758" s="21"/>
      <c r="G758" s="21"/>
      <c r="H758" s="21"/>
      <c r="I758" s="21"/>
    </row>
    <row r="759" spans="2:9" ht="15.75" customHeight="1">
      <c r="B759" s="20"/>
      <c r="C759" s="23"/>
      <c r="D759" s="23"/>
      <c r="E759" s="21"/>
      <c r="F759" s="21"/>
      <c r="G759" s="21"/>
      <c r="H759" s="21"/>
      <c r="I759" s="21"/>
    </row>
    <row r="760" spans="2:9" ht="15.75" customHeight="1">
      <c r="B760" s="20"/>
      <c r="C760" s="23"/>
      <c r="D760" s="23"/>
      <c r="E760" s="21"/>
      <c r="F760" s="21"/>
      <c r="G760" s="21"/>
      <c r="H760" s="21"/>
      <c r="I760" s="21"/>
    </row>
    <row r="761" spans="2:9" ht="15.75" customHeight="1">
      <c r="B761" s="20"/>
      <c r="C761" s="23"/>
      <c r="D761" s="23"/>
      <c r="E761" s="21"/>
      <c r="F761" s="21"/>
      <c r="G761" s="21"/>
      <c r="H761" s="21"/>
      <c r="I761" s="21"/>
    </row>
    <row r="762" spans="2:9" ht="15.75" customHeight="1">
      <c r="B762" s="20"/>
      <c r="C762" s="23"/>
      <c r="D762" s="23"/>
      <c r="E762" s="21"/>
      <c r="F762" s="21"/>
      <c r="G762" s="21"/>
      <c r="H762" s="21"/>
      <c r="I762" s="21"/>
    </row>
    <row r="763" spans="2:9" ht="15.75" customHeight="1">
      <c r="B763" s="20"/>
      <c r="C763" s="23"/>
      <c r="D763" s="23"/>
      <c r="E763" s="21"/>
      <c r="F763" s="21"/>
      <c r="G763" s="21"/>
      <c r="H763" s="21"/>
      <c r="I763" s="21"/>
    </row>
    <row r="764" spans="2:9" ht="15.75" customHeight="1">
      <c r="B764" s="20"/>
      <c r="C764" s="23"/>
      <c r="D764" s="23"/>
      <c r="E764" s="21"/>
      <c r="F764" s="21"/>
      <c r="G764" s="21"/>
      <c r="H764" s="21"/>
      <c r="I764" s="21"/>
    </row>
    <row r="765" spans="2:9" ht="15.75" customHeight="1">
      <c r="B765" s="20"/>
      <c r="C765" s="23"/>
      <c r="D765" s="23"/>
      <c r="E765" s="21"/>
      <c r="F765" s="21"/>
      <c r="G765" s="21"/>
      <c r="H765" s="21"/>
      <c r="I765" s="21"/>
    </row>
    <row r="766" spans="2:9" ht="15.75" customHeight="1">
      <c r="B766" s="20"/>
      <c r="C766" s="23"/>
      <c r="D766" s="23"/>
      <c r="E766" s="21"/>
      <c r="F766" s="21"/>
      <c r="G766" s="21"/>
      <c r="H766" s="21"/>
      <c r="I766" s="21"/>
    </row>
    <row r="767" spans="2:9" ht="15.75" customHeight="1">
      <c r="B767" s="20"/>
      <c r="C767" s="23"/>
      <c r="D767" s="23"/>
      <c r="E767" s="21"/>
      <c r="F767" s="21"/>
      <c r="G767" s="21"/>
      <c r="H767" s="21"/>
      <c r="I767" s="21"/>
    </row>
    <row r="768" spans="2:9" ht="15.75" customHeight="1">
      <c r="B768" s="20"/>
      <c r="C768" s="23"/>
      <c r="D768" s="23"/>
      <c r="E768" s="21"/>
      <c r="F768" s="21"/>
      <c r="G768" s="21"/>
      <c r="H768" s="21"/>
      <c r="I768" s="21"/>
    </row>
    <row r="769" spans="2:9" ht="15.75" customHeight="1">
      <c r="B769" s="20"/>
      <c r="C769" s="23"/>
      <c r="D769" s="23"/>
      <c r="E769" s="21"/>
      <c r="F769" s="21"/>
      <c r="G769" s="21"/>
      <c r="H769" s="21"/>
      <c r="I769" s="21"/>
    </row>
    <row r="770" spans="2:9" ht="15.75" customHeight="1">
      <c r="B770" s="20"/>
      <c r="C770" s="23"/>
      <c r="D770" s="23"/>
      <c r="E770" s="21"/>
      <c r="F770" s="21"/>
      <c r="G770" s="21"/>
      <c r="H770" s="21"/>
      <c r="I770" s="21"/>
    </row>
    <row r="771" spans="2:9" ht="15.75" customHeight="1">
      <c r="B771" s="20"/>
      <c r="C771" s="23"/>
      <c r="D771" s="23"/>
      <c r="E771" s="21"/>
      <c r="F771" s="21"/>
      <c r="G771" s="21"/>
      <c r="H771" s="21"/>
      <c r="I771" s="21"/>
    </row>
    <row r="772" spans="2:9" ht="15.75" customHeight="1">
      <c r="B772" s="20"/>
      <c r="C772" s="23"/>
      <c r="D772" s="23"/>
      <c r="E772" s="21"/>
      <c r="F772" s="21"/>
      <c r="G772" s="21"/>
      <c r="H772" s="21"/>
      <c r="I772" s="21"/>
    </row>
    <row r="773" spans="2:9" ht="15.75" customHeight="1">
      <c r="B773" s="20"/>
      <c r="C773" s="23"/>
      <c r="D773" s="23"/>
      <c r="E773" s="21"/>
      <c r="F773" s="21"/>
      <c r="G773" s="21"/>
      <c r="H773" s="21"/>
      <c r="I773" s="21"/>
    </row>
    <row r="774" spans="2:9" ht="15.75" customHeight="1">
      <c r="B774" s="20"/>
      <c r="C774" s="23"/>
      <c r="D774" s="23"/>
      <c r="E774" s="21"/>
      <c r="F774" s="21"/>
      <c r="G774" s="21"/>
      <c r="H774" s="21"/>
      <c r="I774" s="21"/>
    </row>
    <row r="775" spans="2:9" ht="15.75" customHeight="1">
      <c r="B775" s="20"/>
      <c r="C775" s="23"/>
      <c r="D775" s="23"/>
      <c r="E775" s="21"/>
      <c r="F775" s="21"/>
      <c r="G775" s="21"/>
      <c r="H775" s="21"/>
      <c r="I775" s="21"/>
    </row>
    <row r="776" spans="2:9" ht="15.75" customHeight="1">
      <c r="B776" s="20"/>
      <c r="C776" s="23"/>
      <c r="D776" s="23"/>
      <c r="E776" s="21"/>
      <c r="F776" s="21"/>
      <c r="G776" s="21"/>
      <c r="H776" s="21"/>
      <c r="I776" s="21"/>
    </row>
    <row r="777" spans="2:9" ht="15.75" customHeight="1">
      <c r="B777" s="20"/>
      <c r="C777" s="23"/>
      <c r="D777" s="23"/>
      <c r="E777" s="21"/>
      <c r="F777" s="21"/>
      <c r="G777" s="21"/>
      <c r="H777" s="21"/>
      <c r="I777" s="21"/>
    </row>
    <row r="778" spans="2:9" ht="15.75" customHeight="1">
      <c r="B778" s="20"/>
      <c r="C778" s="23"/>
      <c r="D778" s="23"/>
      <c r="E778" s="21"/>
      <c r="F778" s="21"/>
      <c r="G778" s="21"/>
      <c r="H778" s="21"/>
      <c r="I778" s="21"/>
    </row>
    <row r="779" spans="2:9" ht="15.75" customHeight="1">
      <c r="B779" s="20"/>
      <c r="C779" s="23"/>
      <c r="D779" s="23"/>
      <c r="E779" s="21"/>
      <c r="F779" s="21"/>
      <c r="G779" s="21"/>
      <c r="H779" s="21"/>
      <c r="I779" s="21"/>
    </row>
    <row r="780" spans="2:9" ht="15.75" customHeight="1">
      <c r="B780" s="20"/>
      <c r="C780" s="23"/>
      <c r="D780" s="23"/>
      <c r="E780" s="21"/>
      <c r="F780" s="21"/>
      <c r="G780" s="21"/>
      <c r="H780" s="21"/>
      <c r="I780" s="21"/>
    </row>
    <row r="781" spans="2:9" ht="15.75" customHeight="1">
      <c r="B781" s="20"/>
      <c r="C781" s="23"/>
      <c r="D781" s="23"/>
      <c r="E781" s="21"/>
      <c r="F781" s="21"/>
      <c r="G781" s="21"/>
      <c r="H781" s="21"/>
      <c r="I781" s="21"/>
    </row>
    <row r="782" spans="2:9" ht="15.75" customHeight="1">
      <c r="B782" s="20"/>
      <c r="C782" s="23"/>
      <c r="D782" s="23"/>
      <c r="E782" s="21"/>
      <c r="F782" s="21"/>
      <c r="G782" s="21"/>
      <c r="H782" s="21"/>
      <c r="I782" s="21"/>
    </row>
    <row r="783" spans="2:9" ht="15.75" customHeight="1">
      <c r="B783" s="20"/>
      <c r="C783" s="23"/>
      <c r="D783" s="23"/>
      <c r="E783" s="21"/>
      <c r="F783" s="21"/>
      <c r="G783" s="21"/>
      <c r="H783" s="21"/>
      <c r="I783" s="21"/>
    </row>
    <row r="784" spans="2:9" ht="15.75" customHeight="1">
      <c r="B784" s="20"/>
      <c r="C784" s="23"/>
      <c r="D784" s="23"/>
      <c r="E784" s="21"/>
      <c r="F784" s="21"/>
      <c r="G784" s="21"/>
      <c r="H784" s="21"/>
      <c r="I784" s="21"/>
    </row>
    <row r="785" spans="2:9" ht="15.75" customHeight="1">
      <c r="B785" s="20"/>
      <c r="C785" s="23"/>
      <c r="D785" s="23"/>
      <c r="E785" s="21"/>
      <c r="F785" s="21"/>
      <c r="G785" s="21"/>
      <c r="H785" s="21"/>
      <c r="I785" s="21"/>
    </row>
    <row r="786" spans="2:9" ht="15.75" customHeight="1">
      <c r="B786" s="20"/>
      <c r="C786" s="23"/>
      <c r="D786" s="23"/>
      <c r="E786" s="21"/>
      <c r="F786" s="21"/>
      <c r="G786" s="21"/>
      <c r="H786" s="21"/>
      <c r="I786" s="21"/>
    </row>
    <row r="787" spans="2:9" ht="15.75" customHeight="1">
      <c r="B787" s="20"/>
      <c r="C787" s="23"/>
      <c r="D787" s="23"/>
      <c r="E787" s="21"/>
      <c r="F787" s="21"/>
      <c r="G787" s="21"/>
      <c r="H787" s="21"/>
      <c r="I787" s="21"/>
    </row>
    <row r="788" spans="2:9" ht="15.75" customHeight="1">
      <c r="B788" s="20"/>
      <c r="C788" s="23"/>
      <c r="D788" s="23"/>
      <c r="E788" s="21"/>
      <c r="F788" s="21"/>
      <c r="G788" s="21"/>
      <c r="H788" s="21"/>
      <c r="I788" s="21"/>
    </row>
    <row r="789" spans="2:9" ht="15.75" customHeight="1">
      <c r="B789" s="20"/>
      <c r="C789" s="23"/>
      <c r="D789" s="23"/>
      <c r="E789" s="21"/>
      <c r="F789" s="21"/>
      <c r="G789" s="21"/>
      <c r="H789" s="21"/>
      <c r="I789" s="21"/>
    </row>
    <row r="790" spans="2:9" ht="15.75" customHeight="1">
      <c r="B790" s="20"/>
      <c r="C790" s="23"/>
      <c r="D790" s="23"/>
      <c r="E790" s="21"/>
      <c r="F790" s="21"/>
      <c r="G790" s="21"/>
      <c r="H790" s="21"/>
      <c r="I790" s="21"/>
    </row>
    <row r="791" spans="2:9" ht="15.75" customHeight="1">
      <c r="B791" s="20"/>
      <c r="C791" s="23"/>
      <c r="D791" s="23"/>
      <c r="E791" s="21"/>
      <c r="F791" s="21"/>
      <c r="G791" s="21"/>
      <c r="H791" s="21"/>
      <c r="I791" s="21"/>
    </row>
    <row r="792" spans="2:9" ht="15.75" customHeight="1">
      <c r="B792" s="20"/>
      <c r="C792" s="23"/>
      <c r="D792" s="23"/>
      <c r="E792" s="21"/>
      <c r="F792" s="21"/>
      <c r="G792" s="21"/>
      <c r="H792" s="21"/>
      <c r="I792" s="21"/>
    </row>
    <row r="793" spans="2:9" ht="15.75" customHeight="1">
      <c r="B793" s="20"/>
      <c r="C793" s="23"/>
      <c r="D793" s="23"/>
      <c r="E793" s="21"/>
      <c r="F793" s="21"/>
      <c r="G793" s="21"/>
      <c r="H793" s="21"/>
      <c r="I793" s="21"/>
    </row>
    <row r="794" spans="2:9" ht="15.75" customHeight="1">
      <c r="B794" s="20"/>
      <c r="C794" s="23"/>
      <c r="D794" s="23"/>
      <c r="E794" s="21"/>
      <c r="F794" s="21"/>
      <c r="G794" s="21"/>
      <c r="H794" s="21"/>
      <c r="I794" s="21"/>
    </row>
    <row r="795" spans="2:9" ht="15.75" customHeight="1">
      <c r="B795" s="20"/>
      <c r="C795" s="23"/>
      <c r="D795" s="23"/>
      <c r="E795" s="21"/>
      <c r="F795" s="21"/>
      <c r="G795" s="21"/>
      <c r="H795" s="21"/>
      <c r="I795" s="21"/>
    </row>
    <row r="796" spans="2:9" ht="15.75" customHeight="1">
      <c r="B796" s="20"/>
      <c r="C796" s="23"/>
      <c r="D796" s="23"/>
      <c r="E796" s="21"/>
      <c r="F796" s="21"/>
      <c r="G796" s="21"/>
      <c r="H796" s="21"/>
      <c r="I796" s="21"/>
    </row>
    <row r="797" spans="2:9" ht="15.75" customHeight="1">
      <c r="B797" s="20"/>
      <c r="C797" s="23"/>
      <c r="D797" s="23"/>
      <c r="E797" s="21"/>
      <c r="F797" s="21"/>
      <c r="G797" s="21"/>
      <c r="H797" s="21"/>
      <c r="I797" s="21"/>
    </row>
    <row r="798" spans="2:9" ht="15.75" customHeight="1">
      <c r="B798" s="20"/>
      <c r="C798" s="23"/>
      <c r="D798" s="23"/>
      <c r="E798" s="21"/>
      <c r="F798" s="21"/>
      <c r="G798" s="21"/>
      <c r="H798" s="21"/>
      <c r="I798" s="21"/>
    </row>
    <row r="799" spans="2:9" ht="15.75" customHeight="1">
      <c r="B799" s="20"/>
      <c r="C799" s="23"/>
      <c r="D799" s="23"/>
      <c r="E799" s="21"/>
      <c r="F799" s="21"/>
      <c r="G799" s="21"/>
      <c r="H799" s="21"/>
      <c r="I799" s="21"/>
    </row>
    <row r="800" spans="2:9" ht="15.75" customHeight="1">
      <c r="B800" s="20"/>
      <c r="C800" s="23"/>
      <c r="D800" s="23"/>
      <c r="E800" s="21"/>
      <c r="F800" s="21"/>
      <c r="G800" s="21"/>
      <c r="H800" s="21"/>
      <c r="I800" s="21"/>
    </row>
    <row r="801" spans="2:9" ht="15.75" customHeight="1">
      <c r="B801" s="20"/>
      <c r="C801" s="23"/>
      <c r="D801" s="23"/>
      <c r="E801" s="21"/>
      <c r="F801" s="21"/>
      <c r="G801" s="21"/>
      <c r="H801" s="21"/>
      <c r="I801" s="21"/>
    </row>
    <row r="802" spans="2:9" ht="15.75" customHeight="1">
      <c r="B802" s="20"/>
      <c r="C802" s="23"/>
      <c r="D802" s="23"/>
      <c r="E802" s="21"/>
      <c r="F802" s="21"/>
      <c r="G802" s="21"/>
      <c r="H802" s="21"/>
      <c r="I802" s="21"/>
    </row>
    <row r="803" spans="2:9" ht="15.75" customHeight="1">
      <c r="B803" s="20"/>
      <c r="C803" s="23"/>
      <c r="D803" s="23"/>
      <c r="E803" s="21"/>
      <c r="F803" s="21"/>
      <c r="G803" s="21"/>
      <c r="H803" s="21"/>
      <c r="I803" s="21"/>
    </row>
    <row r="804" spans="2:9" ht="15.75" customHeight="1">
      <c r="B804" s="20"/>
      <c r="C804" s="23"/>
      <c r="D804" s="23"/>
      <c r="E804" s="21"/>
      <c r="F804" s="21"/>
      <c r="G804" s="21"/>
      <c r="H804" s="21"/>
      <c r="I804" s="21"/>
    </row>
    <row r="805" spans="2:9" ht="15.75" customHeight="1">
      <c r="B805" s="20"/>
      <c r="C805" s="23"/>
      <c r="D805" s="23"/>
      <c r="E805" s="21"/>
      <c r="F805" s="21"/>
      <c r="G805" s="21"/>
      <c r="H805" s="21"/>
      <c r="I805" s="21"/>
    </row>
    <row r="806" spans="2:9" ht="15.75" customHeight="1">
      <c r="B806" s="20"/>
      <c r="C806" s="23"/>
      <c r="D806" s="23"/>
      <c r="E806" s="21"/>
      <c r="F806" s="21"/>
      <c r="G806" s="21"/>
      <c r="H806" s="21"/>
      <c r="I806" s="21"/>
    </row>
    <row r="807" spans="2:9" ht="15.75" customHeight="1">
      <c r="B807" s="20"/>
      <c r="C807" s="23"/>
      <c r="D807" s="23"/>
      <c r="E807" s="21"/>
      <c r="F807" s="21"/>
      <c r="G807" s="21"/>
      <c r="H807" s="21"/>
      <c r="I807" s="21"/>
    </row>
    <row r="808" spans="2:9" ht="15.75" customHeight="1">
      <c r="B808" s="20"/>
      <c r="C808" s="23"/>
      <c r="D808" s="23"/>
      <c r="E808" s="21"/>
      <c r="F808" s="21"/>
      <c r="G808" s="21"/>
      <c r="H808" s="21"/>
      <c r="I808" s="21"/>
    </row>
    <row r="809" spans="2:9" ht="15.75" customHeight="1">
      <c r="B809" s="20"/>
      <c r="C809" s="23"/>
      <c r="D809" s="23"/>
      <c r="E809" s="21"/>
      <c r="F809" s="21"/>
      <c r="G809" s="21"/>
      <c r="H809" s="21"/>
      <c r="I809" s="21"/>
    </row>
    <row r="810" spans="2:9" ht="15.75" customHeight="1">
      <c r="B810" s="20"/>
      <c r="C810" s="23"/>
      <c r="D810" s="23"/>
      <c r="E810" s="21"/>
      <c r="F810" s="21"/>
      <c r="G810" s="21"/>
      <c r="H810" s="21"/>
      <c r="I810" s="21"/>
    </row>
    <row r="811" spans="2:9" ht="15.75" customHeight="1">
      <c r="B811" s="20"/>
      <c r="C811" s="23"/>
      <c r="D811" s="23"/>
      <c r="E811" s="21"/>
      <c r="F811" s="21"/>
      <c r="G811" s="21"/>
      <c r="H811" s="21"/>
      <c r="I811" s="21"/>
    </row>
    <row r="812" spans="2:9" ht="15.75" customHeight="1">
      <c r="B812" s="20"/>
      <c r="C812" s="23"/>
      <c r="D812" s="23"/>
      <c r="E812" s="21"/>
      <c r="F812" s="21"/>
      <c r="G812" s="21"/>
      <c r="H812" s="21"/>
      <c r="I812" s="21"/>
    </row>
    <row r="813" spans="2:9" ht="15.75" customHeight="1">
      <c r="B813" s="20"/>
      <c r="C813" s="23"/>
      <c r="D813" s="23"/>
      <c r="E813" s="21"/>
      <c r="F813" s="21"/>
      <c r="G813" s="21"/>
      <c r="H813" s="21"/>
      <c r="I813" s="21"/>
    </row>
    <row r="814" spans="2:9" ht="15.75" customHeight="1">
      <c r="B814" s="20"/>
      <c r="C814" s="23"/>
      <c r="D814" s="23"/>
      <c r="E814" s="21"/>
      <c r="F814" s="21"/>
      <c r="G814" s="21"/>
      <c r="H814" s="21"/>
      <c r="I814" s="21"/>
    </row>
    <row r="815" spans="2:9" ht="15.75" customHeight="1">
      <c r="B815" s="20"/>
      <c r="C815" s="23"/>
      <c r="D815" s="23"/>
      <c r="E815" s="21"/>
      <c r="F815" s="21"/>
      <c r="G815" s="21"/>
      <c r="H815" s="21"/>
      <c r="I815" s="21"/>
    </row>
    <row r="816" spans="2:9" ht="15.75" customHeight="1">
      <c r="B816" s="20"/>
      <c r="C816" s="23"/>
      <c r="D816" s="23"/>
      <c r="E816" s="21"/>
      <c r="F816" s="21"/>
      <c r="G816" s="21"/>
      <c r="H816" s="21"/>
      <c r="I816" s="21"/>
    </row>
    <row r="817" spans="2:9" ht="15.75" customHeight="1">
      <c r="B817" s="20"/>
      <c r="C817" s="23"/>
      <c r="D817" s="23"/>
      <c r="E817" s="21"/>
      <c r="F817" s="21"/>
      <c r="G817" s="21"/>
      <c r="H817" s="21"/>
      <c r="I817" s="21"/>
    </row>
    <row r="818" spans="2:9" ht="15.75" customHeight="1">
      <c r="B818" s="20"/>
      <c r="C818" s="23"/>
      <c r="D818" s="23"/>
      <c r="E818" s="21"/>
      <c r="F818" s="21"/>
      <c r="G818" s="21"/>
      <c r="H818" s="21"/>
      <c r="I818" s="21"/>
    </row>
    <row r="819" spans="2:9" ht="15.75" customHeight="1">
      <c r="B819" s="20"/>
      <c r="C819" s="23"/>
      <c r="D819" s="23"/>
      <c r="E819" s="21"/>
      <c r="F819" s="21"/>
      <c r="G819" s="21"/>
      <c r="H819" s="21"/>
      <c r="I819" s="21"/>
    </row>
    <row r="820" spans="2:9" ht="15.75" customHeight="1">
      <c r="B820" s="20"/>
      <c r="C820" s="23"/>
      <c r="D820" s="23"/>
      <c r="E820" s="21"/>
      <c r="F820" s="21"/>
      <c r="G820" s="21"/>
      <c r="H820" s="21"/>
      <c r="I820" s="21"/>
    </row>
    <row r="821" spans="2:9" ht="15.75" customHeight="1">
      <c r="B821" s="20"/>
      <c r="C821" s="23"/>
      <c r="D821" s="23"/>
      <c r="E821" s="21"/>
      <c r="F821" s="21"/>
      <c r="G821" s="21"/>
      <c r="H821" s="21"/>
      <c r="I821" s="21"/>
    </row>
    <row r="822" spans="2:9" ht="15.75" customHeight="1">
      <c r="B822" s="20"/>
      <c r="C822" s="23"/>
      <c r="D822" s="23"/>
      <c r="E822" s="21"/>
      <c r="F822" s="21"/>
      <c r="G822" s="21"/>
      <c r="H822" s="21"/>
      <c r="I822" s="21"/>
    </row>
    <row r="823" spans="2:9" ht="15.75" customHeight="1">
      <c r="B823" s="20"/>
      <c r="C823" s="23"/>
      <c r="D823" s="23"/>
      <c r="E823" s="21"/>
      <c r="F823" s="21"/>
      <c r="G823" s="21"/>
      <c r="H823" s="21"/>
      <c r="I823" s="21"/>
    </row>
    <row r="824" spans="2:9" ht="15.75" customHeight="1">
      <c r="B824" s="20"/>
      <c r="C824" s="23"/>
      <c r="D824" s="23"/>
      <c r="E824" s="21"/>
      <c r="F824" s="21"/>
      <c r="G824" s="21"/>
      <c r="H824" s="21"/>
      <c r="I824" s="21"/>
    </row>
    <row r="825" spans="2:9" ht="15.75" customHeight="1">
      <c r="B825" s="20"/>
      <c r="C825" s="23"/>
      <c r="D825" s="23"/>
      <c r="E825" s="21"/>
      <c r="F825" s="21"/>
      <c r="G825" s="21"/>
      <c r="H825" s="21"/>
      <c r="I825" s="21"/>
    </row>
    <row r="826" spans="2:9" ht="15.75" customHeight="1">
      <c r="B826" s="20"/>
      <c r="C826" s="23"/>
      <c r="D826" s="23"/>
      <c r="E826" s="21"/>
      <c r="F826" s="21"/>
      <c r="G826" s="21"/>
      <c r="H826" s="21"/>
      <c r="I826" s="21"/>
    </row>
    <row r="827" spans="2:9" ht="15.75" customHeight="1">
      <c r="B827" s="20"/>
      <c r="C827" s="23"/>
      <c r="D827" s="23"/>
      <c r="E827" s="21"/>
      <c r="F827" s="21"/>
      <c r="G827" s="21"/>
      <c r="H827" s="21"/>
      <c r="I827" s="21"/>
    </row>
    <row r="828" spans="2:9" ht="15.75" customHeight="1">
      <c r="B828" s="20"/>
      <c r="C828" s="23"/>
      <c r="D828" s="23"/>
      <c r="E828" s="21"/>
      <c r="F828" s="21"/>
      <c r="G828" s="21"/>
      <c r="H828" s="21"/>
      <c r="I828" s="21"/>
    </row>
    <row r="829" spans="2:9" ht="15.75" customHeight="1">
      <c r="B829" s="20"/>
      <c r="C829" s="23"/>
      <c r="D829" s="23"/>
      <c r="E829" s="21"/>
      <c r="F829" s="21"/>
      <c r="G829" s="21"/>
      <c r="H829" s="21"/>
      <c r="I829" s="21"/>
    </row>
    <row r="830" spans="2:9" ht="15.75" customHeight="1">
      <c r="B830" s="20"/>
      <c r="C830" s="23"/>
      <c r="D830" s="23"/>
      <c r="E830" s="21"/>
      <c r="F830" s="21"/>
      <c r="G830" s="21"/>
      <c r="H830" s="21"/>
      <c r="I830" s="21"/>
    </row>
    <row r="831" spans="2:9" ht="15.75" customHeight="1">
      <c r="B831" s="20"/>
      <c r="C831" s="23"/>
      <c r="D831" s="23"/>
      <c r="E831" s="21"/>
      <c r="F831" s="21"/>
      <c r="G831" s="21"/>
      <c r="H831" s="21"/>
      <c r="I831" s="21"/>
    </row>
    <row r="832" spans="2:9" ht="15.75" customHeight="1">
      <c r="B832" s="20"/>
      <c r="C832" s="23"/>
      <c r="D832" s="23"/>
      <c r="E832" s="21"/>
      <c r="F832" s="21"/>
      <c r="G832" s="21"/>
      <c r="H832" s="21"/>
      <c r="I832" s="21"/>
    </row>
    <row r="833" spans="2:9" ht="15.75" customHeight="1">
      <c r="B833" s="20"/>
      <c r="C833" s="23"/>
      <c r="D833" s="23"/>
      <c r="E833" s="21"/>
      <c r="F833" s="21"/>
      <c r="G833" s="21"/>
      <c r="H833" s="21"/>
      <c r="I833" s="21"/>
    </row>
    <row r="834" spans="2:9" ht="15.75" customHeight="1">
      <c r="B834" s="20"/>
      <c r="C834" s="23"/>
      <c r="D834" s="23"/>
      <c r="E834" s="21"/>
      <c r="F834" s="21"/>
      <c r="G834" s="21"/>
      <c r="H834" s="21"/>
      <c r="I834" s="21"/>
    </row>
    <row r="835" spans="2:9" ht="15.75" customHeight="1">
      <c r="B835" s="20"/>
      <c r="C835" s="23"/>
      <c r="D835" s="23"/>
      <c r="E835" s="21"/>
      <c r="F835" s="21"/>
      <c r="G835" s="21"/>
      <c r="H835" s="21"/>
      <c r="I835" s="21"/>
    </row>
    <row r="836" spans="2:9" ht="15.75" customHeight="1">
      <c r="B836" s="20"/>
      <c r="C836" s="23"/>
      <c r="D836" s="23"/>
      <c r="E836" s="21"/>
      <c r="F836" s="21"/>
      <c r="G836" s="21"/>
      <c r="H836" s="21"/>
      <c r="I836" s="21"/>
    </row>
    <row r="837" spans="2:9" ht="15.75" customHeight="1">
      <c r="B837" s="20"/>
      <c r="C837" s="23"/>
      <c r="D837" s="23"/>
      <c r="E837" s="21"/>
      <c r="F837" s="21"/>
      <c r="G837" s="21"/>
      <c r="H837" s="21"/>
      <c r="I837" s="21"/>
    </row>
    <row r="838" spans="2:9" ht="15.75" customHeight="1">
      <c r="B838" s="20"/>
      <c r="C838" s="23"/>
      <c r="D838" s="23"/>
      <c r="E838" s="21"/>
      <c r="F838" s="21"/>
      <c r="G838" s="21"/>
      <c r="H838" s="21"/>
      <c r="I838" s="21"/>
    </row>
    <row r="839" spans="2:9" ht="15.75" customHeight="1">
      <c r="B839" s="20"/>
      <c r="C839" s="23"/>
      <c r="D839" s="23"/>
      <c r="E839" s="21"/>
      <c r="F839" s="21"/>
      <c r="G839" s="21"/>
      <c r="H839" s="21"/>
      <c r="I839" s="21"/>
    </row>
    <row r="840" spans="2:9" ht="15.75" customHeight="1">
      <c r="B840" s="20"/>
      <c r="C840" s="23"/>
      <c r="D840" s="23"/>
      <c r="E840" s="21"/>
      <c r="F840" s="21"/>
      <c r="G840" s="21"/>
      <c r="H840" s="21"/>
      <c r="I840" s="21"/>
    </row>
    <row r="841" spans="2:9" ht="15.75" customHeight="1">
      <c r="B841" s="20"/>
      <c r="C841" s="23"/>
      <c r="D841" s="23"/>
      <c r="E841" s="21"/>
      <c r="F841" s="21"/>
      <c r="G841" s="21"/>
      <c r="H841" s="21"/>
      <c r="I841" s="21"/>
    </row>
    <row r="842" spans="2:9" ht="15.75" customHeight="1">
      <c r="B842" s="20"/>
      <c r="C842" s="23"/>
      <c r="D842" s="23"/>
      <c r="E842" s="21"/>
      <c r="F842" s="21"/>
      <c r="G842" s="21"/>
      <c r="H842" s="21"/>
      <c r="I842" s="21"/>
    </row>
    <row r="843" spans="2:9" ht="15.75" customHeight="1">
      <c r="B843" s="20"/>
      <c r="C843" s="23"/>
      <c r="D843" s="23"/>
      <c r="E843" s="21"/>
      <c r="F843" s="21"/>
      <c r="G843" s="21"/>
      <c r="H843" s="21"/>
      <c r="I843" s="21"/>
    </row>
    <row r="844" spans="2:9" ht="15.75" customHeight="1">
      <c r="B844" s="20"/>
      <c r="C844" s="23"/>
      <c r="D844" s="23"/>
      <c r="E844" s="21"/>
      <c r="F844" s="21"/>
      <c r="G844" s="21"/>
      <c r="H844" s="21"/>
      <c r="I844" s="21"/>
    </row>
    <row r="845" spans="2:9" ht="15.75" customHeight="1">
      <c r="B845" s="20"/>
      <c r="C845" s="23"/>
      <c r="D845" s="23"/>
      <c r="E845" s="21"/>
      <c r="F845" s="21"/>
      <c r="G845" s="21"/>
      <c r="H845" s="21"/>
      <c r="I845" s="21"/>
    </row>
    <row r="846" spans="2:9" ht="15.75" customHeight="1">
      <c r="B846" s="20"/>
      <c r="C846" s="23"/>
      <c r="D846" s="23"/>
      <c r="E846" s="21"/>
      <c r="F846" s="21"/>
      <c r="G846" s="21"/>
      <c r="H846" s="21"/>
      <c r="I846" s="21"/>
    </row>
    <row r="847" spans="2:9" ht="15.75" customHeight="1">
      <c r="B847" s="20"/>
      <c r="C847" s="23"/>
      <c r="D847" s="23"/>
      <c r="E847" s="21"/>
      <c r="F847" s="21"/>
      <c r="G847" s="21"/>
      <c r="H847" s="21"/>
      <c r="I847" s="21"/>
    </row>
    <row r="848" spans="2:9" ht="15.75" customHeight="1">
      <c r="B848" s="20"/>
      <c r="C848" s="23"/>
      <c r="D848" s="23"/>
      <c r="E848" s="21"/>
      <c r="F848" s="21"/>
      <c r="G848" s="21"/>
      <c r="H848" s="21"/>
      <c r="I848" s="21"/>
    </row>
    <row r="849" spans="2:9" ht="15.75" customHeight="1">
      <c r="B849" s="20"/>
      <c r="C849" s="23"/>
      <c r="D849" s="23"/>
      <c r="E849" s="21"/>
      <c r="F849" s="21"/>
      <c r="G849" s="21"/>
      <c r="H849" s="21"/>
      <c r="I849" s="21"/>
    </row>
    <row r="850" spans="2:9" ht="15.75" customHeight="1">
      <c r="B850" s="20"/>
      <c r="C850" s="23"/>
      <c r="D850" s="23"/>
      <c r="E850" s="21"/>
      <c r="F850" s="21"/>
      <c r="G850" s="21"/>
      <c r="H850" s="21"/>
      <c r="I850" s="21"/>
    </row>
    <row r="851" spans="2:9" ht="15.75" customHeight="1">
      <c r="B851" s="20"/>
      <c r="C851" s="23"/>
      <c r="D851" s="23"/>
      <c r="E851" s="21"/>
      <c r="F851" s="21"/>
      <c r="G851" s="21"/>
      <c r="H851" s="21"/>
      <c r="I851" s="21"/>
    </row>
    <row r="852" spans="2:9" ht="15.75" customHeight="1">
      <c r="B852" s="20"/>
      <c r="C852" s="23"/>
      <c r="D852" s="23"/>
      <c r="E852" s="21"/>
      <c r="F852" s="21"/>
      <c r="G852" s="21"/>
      <c r="H852" s="21"/>
      <c r="I852" s="21"/>
    </row>
    <row r="853" spans="2:9" ht="15.75" customHeight="1">
      <c r="B853" s="20"/>
      <c r="C853" s="23"/>
      <c r="D853" s="23"/>
      <c r="E853" s="21"/>
      <c r="F853" s="21"/>
      <c r="G853" s="21"/>
      <c r="H853" s="21"/>
      <c r="I853" s="21"/>
    </row>
    <row r="854" spans="2:9" ht="15.75" customHeight="1">
      <c r="B854" s="20"/>
      <c r="C854" s="23"/>
      <c r="D854" s="23"/>
      <c r="E854" s="21"/>
      <c r="F854" s="21"/>
      <c r="G854" s="21"/>
      <c r="H854" s="21"/>
      <c r="I854" s="21"/>
    </row>
    <row r="855" spans="2:9" ht="15.75" customHeight="1">
      <c r="B855" s="20"/>
      <c r="C855" s="23"/>
      <c r="D855" s="23"/>
      <c r="E855" s="21"/>
      <c r="F855" s="21"/>
      <c r="G855" s="21"/>
      <c r="H855" s="21"/>
      <c r="I855" s="21"/>
    </row>
    <row r="856" spans="2:9" ht="15.75" customHeight="1">
      <c r="B856" s="20"/>
      <c r="C856" s="23"/>
      <c r="D856" s="23"/>
      <c r="E856" s="21"/>
      <c r="F856" s="21"/>
      <c r="G856" s="21"/>
      <c r="H856" s="21"/>
      <c r="I856" s="21"/>
    </row>
    <row r="857" spans="2:9" ht="15.75" customHeight="1">
      <c r="B857" s="20"/>
      <c r="C857" s="23"/>
      <c r="D857" s="23"/>
      <c r="E857" s="21"/>
      <c r="F857" s="21"/>
      <c r="G857" s="21"/>
      <c r="H857" s="21"/>
      <c r="I857" s="21"/>
    </row>
    <row r="858" spans="2:9" ht="15.75" customHeight="1">
      <c r="B858" s="20"/>
      <c r="C858" s="23"/>
      <c r="D858" s="23"/>
      <c r="E858" s="21"/>
      <c r="F858" s="21"/>
      <c r="G858" s="21"/>
      <c r="H858" s="21"/>
      <c r="I858" s="21"/>
    </row>
    <row r="859" spans="2:9" ht="15.75" customHeight="1">
      <c r="B859" s="20"/>
      <c r="C859" s="23"/>
      <c r="D859" s="23"/>
      <c r="E859" s="21"/>
      <c r="F859" s="21"/>
      <c r="G859" s="21"/>
      <c r="H859" s="21"/>
      <c r="I859" s="21"/>
    </row>
    <row r="860" spans="2:9" ht="15.75" customHeight="1">
      <c r="B860" s="20"/>
      <c r="C860" s="23"/>
      <c r="D860" s="23"/>
      <c r="E860" s="21"/>
      <c r="F860" s="21"/>
      <c r="G860" s="21"/>
      <c r="H860" s="21"/>
      <c r="I860" s="21"/>
    </row>
    <row r="861" spans="2:9" ht="15.75" customHeight="1">
      <c r="B861" s="20"/>
      <c r="C861" s="23"/>
      <c r="D861" s="23"/>
      <c r="E861" s="21"/>
      <c r="F861" s="21"/>
      <c r="G861" s="21"/>
      <c r="H861" s="21"/>
      <c r="I861" s="21"/>
    </row>
    <row r="862" spans="2:9" ht="15.75" customHeight="1">
      <c r="B862" s="20"/>
      <c r="C862" s="23"/>
      <c r="D862" s="23"/>
      <c r="E862" s="21"/>
      <c r="F862" s="21"/>
      <c r="G862" s="21"/>
      <c r="H862" s="21"/>
      <c r="I862" s="21"/>
    </row>
    <row r="863" spans="2:9" ht="15.75" customHeight="1">
      <c r="B863" s="20"/>
      <c r="C863" s="23"/>
      <c r="D863" s="23"/>
      <c r="E863" s="21"/>
      <c r="F863" s="21"/>
      <c r="G863" s="21"/>
      <c r="H863" s="21"/>
      <c r="I863" s="21"/>
    </row>
    <row r="864" spans="2:9" ht="15.75" customHeight="1">
      <c r="B864" s="20"/>
      <c r="C864" s="23"/>
      <c r="D864" s="23"/>
      <c r="E864" s="21"/>
      <c r="F864" s="21"/>
      <c r="G864" s="21"/>
      <c r="H864" s="21"/>
      <c r="I864" s="21"/>
    </row>
    <row r="865" spans="2:9" ht="15.75" customHeight="1">
      <c r="B865" s="20"/>
      <c r="C865" s="23"/>
      <c r="D865" s="23"/>
      <c r="E865" s="21"/>
      <c r="F865" s="21"/>
      <c r="G865" s="21"/>
      <c r="H865" s="21"/>
      <c r="I865" s="21"/>
    </row>
    <row r="866" spans="2:9" ht="15.75" customHeight="1">
      <c r="B866" s="20"/>
      <c r="C866" s="23"/>
      <c r="D866" s="23"/>
      <c r="E866" s="21"/>
      <c r="F866" s="21"/>
      <c r="G866" s="21"/>
      <c r="H866" s="21"/>
      <c r="I866" s="21"/>
    </row>
    <row r="867" spans="2:9" ht="15.75" customHeight="1">
      <c r="B867" s="20"/>
      <c r="C867" s="23"/>
      <c r="D867" s="23"/>
      <c r="E867" s="21"/>
      <c r="F867" s="21"/>
      <c r="G867" s="21"/>
      <c r="H867" s="21"/>
      <c r="I867" s="21"/>
    </row>
    <row r="868" spans="2:9" ht="15.75" customHeight="1">
      <c r="B868" s="20"/>
      <c r="C868" s="23"/>
      <c r="D868" s="23"/>
      <c r="E868" s="21"/>
      <c r="F868" s="21"/>
      <c r="G868" s="21"/>
      <c r="H868" s="21"/>
      <c r="I868" s="21"/>
    </row>
    <row r="869" spans="2:9" ht="15.75" customHeight="1">
      <c r="B869" s="20"/>
      <c r="C869" s="23"/>
      <c r="D869" s="23"/>
      <c r="E869" s="21"/>
      <c r="F869" s="21"/>
      <c r="G869" s="21"/>
      <c r="H869" s="21"/>
      <c r="I869" s="21"/>
    </row>
    <row r="870" spans="2:9" ht="15.75" customHeight="1">
      <c r="B870" s="20"/>
      <c r="C870" s="23"/>
      <c r="D870" s="23"/>
      <c r="E870" s="21"/>
      <c r="F870" s="21"/>
      <c r="G870" s="21"/>
      <c r="H870" s="21"/>
      <c r="I870" s="21"/>
    </row>
    <row r="871" spans="2:9" ht="15.75" customHeight="1">
      <c r="B871" s="20"/>
      <c r="C871" s="23"/>
      <c r="D871" s="23"/>
      <c r="E871" s="21"/>
      <c r="F871" s="21"/>
      <c r="G871" s="21"/>
      <c r="H871" s="21"/>
      <c r="I871" s="21"/>
    </row>
    <row r="872" spans="2:9" ht="15.75" customHeight="1">
      <c r="B872" s="20"/>
      <c r="C872" s="23"/>
      <c r="D872" s="23"/>
      <c r="E872" s="21"/>
      <c r="F872" s="21"/>
      <c r="G872" s="21"/>
      <c r="H872" s="21"/>
      <c r="I872" s="21"/>
    </row>
    <row r="873" spans="2:9" ht="15.75" customHeight="1">
      <c r="B873" s="20"/>
      <c r="C873" s="23"/>
      <c r="D873" s="23"/>
      <c r="E873" s="21"/>
      <c r="F873" s="21"/>
      <c r="G873" s="21"/>
      <c r="H873" s="21"/>
      <c r="I873" s="21"/>
    </row>
    <row r="874" spans="2:9" ht="15.75" customHeight="1">
      <c r="B874" s="20"/>
      <c r="C874" s="23"/>
      <c r="D874" s="23"/>
      <c r="E874" s="21"/>
      <c r="F874" s="21"/>
      <c r="G874" s="21"/>
      <c r="H874" s="21"/>
      <c r="I874" s="21"/>
    </row>
    <row r="875" spans="2:9" ht="15.75" customHeight="1">
      <c r="B875" s="20"/>
      <c r="C875" s="23"/>
      <c r="D875" s="23"/>
      <c r="E875" s="21"/>
      <c r="F875" s="21"/>
      <c r="G875" s="21"/>
      <c r="H875" s="21"/>
      <c r="I875" s="21"/>
    </row>
    <row r="876" spans="2:9" ht="15.75" customHeight="1">
      <c r="B876" s="20"/>
      <c r="C876" s="23"/>
      <c r="D876" s="23"/>
      <c r="E876" s="21"/>
      <c r="F876" s="21"/>
      <c r="G876" s="21"/>
      <c r="H876" s="21"/>
      <c r="I876" s="21"/>
    </row>
    <row r="877" spans="2:9" ht="15.75" customHeight="1">
      <c r="B877" s="20"/>
      <c r="C877" s="23"/>
      <c r="D877" s="23"/>
      <c r="E877" s="21"/>
      <c r="F877" s="21"/>
      <c r="G877" s="21"/>
      <c r="H877" s="21"/>
      <c r="I877" s="21"/>
    </row>
    <row r="878" spans="2:9" ht="15.75" customHeight="1">
      <c r="B878" s="20"/>
      <c r="C878" s="23"/>
      <c r="D878" s="23"/>
      <c r="E878" s="21"/>
      <c r="F878" s="21"/>
      <c r="G878" s="21"/>
      <c r="H878" s="21"/>
      <c r="I878" s="21"/>
    </row>
    <row r="879" spans="2:9" ht="15.75" customHeight="1">
      <c r="B879" s="20"/>
      <c r="C879" s="23"/>
      <c r="D879" s="23"/>
      <c r="E879" s="21"/>
      <c r="F879" s="21"/>
      <c r="G879" s="21"/>
      <c r="H879" s="21"/>
      <c r="I879" s="21"/>
    </row>
    <row r="880" spans="2:9" ht="15.75" customHeight="1">
      <c r="B880" s="20"/>
      <c r="C880" s="23"/>
      <c r="D880" s="23"/>
      <c r="E880" s="21"/>
      <c r="F880" s="21"/>
      <c r="G880" s="21"/>
      <c r="H880" s="21"/>
      <c r="I880" s="21"/>
    </row>
    <row r="881" spans="2:9" ht="15.75" customHeight="1">
      <c r="B881" s="20"/>
      <c r="C881" s="23"/>
      <c r="D881" s="23"/>
      <c r="E881" s="21"/>
      <c r="F881" s="21"/>
      <c r="G881" s="21"/>
      <c r="H881" s="21"/>
      <c r="I881" s="21"/>
    </row>
    <row r="882" spans="2:9" ht="15.75" customHeight="1">
      <c r="B882" s="20"/>
      <c r="C882" s="23"/>
      <c r="D882" s="23"/>
      <c r="E882" s="21"/>
      <c r="F882" s="21"/>
      <c r="G882" s="21"/>
      <c r="H882" s="21"/>
      <c r="I882" s="21"/>
    </row>
    <row r="883" spans="2:9" ht="15.75" customHeight="1">
      <c r="B883" s="20"/>
      <c r="C883" s="23"/>
      <c r="D883" s="23"/>
      <c r="E883" s="21"/>
      <c r="F883" s="21"/>
      <c r="G883" s="21"/>
      <c r="H883" s="21"/>
      <c r="I883" s="21"/>
    </row>
    <row r="884" spans="2:9" ht="15.75" customHeight="1">
      <c r="B884" s="20"/>
      <c r="C884" s="23"/>
      <c r="D884" s="23"/>
      <c r="E884" s="21"/>
      <c r="F884" s="21"/>
      <c r="G884" s="21"/>
      <c r="H884" s="21"/>
      <c r="I884" s="21"/>
    </row>
    <row r="885" spans="2:9" ht="15.75" customHeight="1">
      <c r="B885" s="20"/>
      <c r="C885" s="23"/>
      <c r="D885" s="23"/>
      <c r="E885" s="21"/>
      <c r="F885" s="21"/>
      <c r="G885" s="21"/>
      <c r="H885" s="21"/>
      <c r="I885" s="21"/>
    </row>
    <row r="886" spans="2:9" ht="15.75" customHeight="1">
      <c r="B886" s="20"/>
      <c r="C886" s="23"/>
      <c r="D886" s="23"/>
      <c r="E886" s="21"/>
      <c r="F886" s="21"/>
      <c r="G886" s="21"/>
      <c r="H886" s="21"/>
      <c r="I886" s="21"/>
    </row>
    <row r="887" spans="2:9" ht="15.75" customHeight="1">
      <c r="B887" s="20"/>
      <c r="C887" s="23"/>
      <c r="D887" s="23"/>
      <c r="E887" s="21"/>
      <c r="F887" s="21"/>
      <c r="G887" s="21"/>
      <c r="H887" s="21"/>
      <c r="I887" s="21"/>
    </row>
    <row r="888" spans="2:9" ht="15.75" customHeight="1">
      <c r="B888" s="20"/>
      <c r="C888" s="23"/>
      <c r="D888" s="23"/>
      <c r="E888" s="21"/>
      <c r="F888" s="21"/>
      <c r="G888" s="21"/>
      <c r="H888" s="21"/>
      <c r="I888" s="21"/>
    </row>
    <row r="889" spans="2:9" ht="15.75" customHeight="1">
      <c r="B889" s="20"/>
      <c r="C889" s="23"/>
      <c r="D889" s="23"/>
      <c r="E889" s="21"/>
      <c r="F889" s="21"/>
      <c r="G889" s="21"/>
      <c r="H889" s="21"/>
      <c r="I889" s="21"/>
    </row>
    <row r="890" spans="2:9" ht="15.75" customHeight="1">
      <c r="B890" s="20"/>
      <c r="C890" s="23"/>
      <c r="D890" s="23"/>
      <c r="E890" s="21"/>
      <c r="F890" s="21"/>
      <c r="G890" s="21"/>
      <c r="H890" s="21"/>
      <c r="I890" s="21"/>
    </row>
    <row r="891" spans="2:9" ht="15.75" customHeight="1">
      <c r="B891" s="20"/>
      <c r="C891" s="23"/>
      <c r="D891" s="23"/>
      <c r="E891" s="21"/>
      <c r="F891" s="21"/>
      <c r="G891" s="21"/>
      <c r="H891" s="21"/>
      <c r="I891" s="21"/>
    </row>
    <row r="892" spans="2:9" ht="15.75" customHeight="1">
      <c r="B892" s="20"/>
      <c r="C892" s="23"/>
      <c r="D892" s="23"/>
      <c r="E892" s="21"/>
      <c r="F892" s="21"/>
      <c r="G892" s="21"/>
      <c r="H892" s="21"/>
      <c r="I892" s="21"/>
    </row>
    <row r="893" spans="2:9" ht="15.75" customHeight="1">
      <c r="B893" s="20"/>
      <c r="C893" s="23"/>
      <c r="D893" s="23"/>
      <c r="E893" s="21"/>
      <c r="F893" s="21"/>
      <c r="G893" s="21"/>
      <c r="H893" s="21"/>
      <c r="I893" s="21"/>
    </row>
    <row r="894" spans="2:9" ht="15.75" customHeight="1">
      <c r="B894" s="20"/>
      <c r="C894" s="23"/>
      <c r="D894" s="23"/>
      <c r="E894" s="21"/>
      <c r="F894" s="21"/>
      <c r="G894" s="21"/>
      <c r="H894" s="21"/>
      <c r="I894" s="21"/>
    </row>
    <row r="895" spans="2:9" ht="15.75" customHeight="1">
      <c r="B895" s="20"/>
      <c r="C895" s="23"/>
      <c r="D895" s="23"/>
      <c r="E895" s="21"/>
      <c r="F895" s="21"/>
      <c r="G895" s="21"/>
      <c r="H895" s="21"/>
      <c r="I895" s="21"/>
    </row>
    <row r="896" spans="2:9" ht="15.75" customHeight="1">
      <c r="B896" s="20"/>
      <c r="C896" s="23"/>
      <c r="D896" s="23"/>
      <c r="E896" s="21"/>
      <c r="F896" s="21"/>
      <c r="G896" s="21"/>
      <c r="H896" s="21"/>
      <c r="I896" s="21"/>
    </row>
    <row r="897" spans="2:9" ht="15.75" customHeight="1">
      <c r="B897" s="20"/>
      <c r="C897" s="23"/>
      <c r="D897" s="23"/>
      <c r="E897" s="21"/>
      <c r="F897" s="21"/>
      <c r="G897" s="21"/>
      <c r="H897" s="21"/>
      <c r="I897" s="21"/>
    </row>
    <row r="898" spans="2:9" ht="15.75" customHeight="1">
      <c r="B898" s="20"/>
      <c r="C898" s="23"/>
      <c r="D898" s="23"/>
      <c r="E898" s="21"/>
      <c r="F898" s="21"/>
      <c r="G898" s="21"/>
      <c r="H898" s="21"/>
      <c r="I898" s="21"/>
    </row>
    <row r="899" spans="2:9" ht="15.75" customHeight="1">
      <c r="B899" s="20"/>
      <c r="C899" s="23"/>
      <c r="D899" s="23"/>
      <c r="E899" s="21"/>
      <c r="F899" s="21"/>
      <c r="G899" s="21"/>
      <c r="H899" s="21"/>
      <c r="I899" s="21"/>
    </row>
    <row r="900" spans="2:9" ht="15.75" customHeight="1">
      <c r="B900" s="20"/>
      <c r="C900" s="23"/>
      <c r="D900" s="23"/>
      <c r="E900" s="21"/>
      <c r="F900" s="21"/>
      <c r="G900" s="21"/>
      <c r="H900" s="21"/>
      <c r="I900" s="21"/>
    </row>
    <row r="901" spans="2:9" ht="15.75" customHeight="1">
      <c r="B901" s="20"/>
      <c r="C901" s="23"/>
      <c r="D901" s="23"/>
      <c r="E901" s="21"/>
      <c r="F901" s="21"/>
      <c r="G901" s="21"/>
      <c r="H901" s="21"/>
      <c r="I901" s="21"/>
    </row>
    <row r="902" spans="2:9" ht="15.75" customHeight="1">
      <c r="B902" s="20"/>
      <c r="C902" s="23"/>
      <c r="D902" s="23"/>
      <c r="E902" s="21"/>
      <c r="F902" s="21"/>
      <c r="G902" s="21"/>
      <c r="H902" s="21"/>
      <c r="I902" s="21"/>
    </row>
    <row r="903" spans="2:9" ht="15.75" customHeight="1">
      <c r="B903" s="20"/>
      <c r="C903" s="23"/>
      <c r="D903" s="23"/>
      <c r="E903" s="21"/>
      <c r="F903" s="21"/>
      <c r="G903" s="21"/>
      <c r="H903" s="21"/>
      <c r="I903" s="21"/>
    </row>
    <row r="904" spans="2:9" ht="15.75" customHeight="1">
      <c r="B904" s="20"/>
      <c r="C904" s="23"/>
      <c r="D904" s="23"/>
      <c r="E904" s="21"/>
      <c r="F904" s="21"/>
      <c r="G904" s="21"/>
      <c r="H904" s="21"/>
      <c r="I904" s="21"/>
    </row>
    <row r="905" spans="2:9" ht="15.75" customHeight="1">
      <c r="B905" s="20"/>
      <c r="C905" s="23"/>
      <c r="D905" s="23"/>
      <c r="E905" s="21"/>
      <c r="F905" s="21"/>
      <c r="G905" s="21"/>
      <c r="H905" s="21"/>
      <c r="I905" s="21"/>
    </row>
    <row r="906" spans="2:9" ht="15.75" customHeight="1">
      <c r="B906" s="20"/>
      <c r="C906" s="23"/>
      <c r="D906" s="23"/>
      <c r="E906" s="21"/>
      <c r="F906" s="21"/>
      <c r="G906" s="21"/>
      <c r="H906" s="21"/>
      <c r="I906" s="21"/>
    </row>
    <row r="907" spans="2:9" ht="15.75" customHeight="1">
      <c r="B907" s="20"/>
      <c r="C907" s="23"/>
      <c r="D907" s="23"/>
      <c r="E907" s="21"/>
      <c r="F907" s="21"/>
      <c r="G907" s="21"/>
      <c r="H907" s="21"/>
      <c r="I907" s="21"/>
    </row>
    <row r="908" spans="2:9" ht="15.75" customHeight="1">
      <c r="B908" s="20"/>
      <c r="C908" s="23"/>
      <c r="D908" s="23"/>
      <c r="E908" s="21"/>
      <c r="F908" s="21"/>
      <c r="G908" s="21"/>
      <c r="H908" s="21"/>
      <c r="I908" s="21"/>
    </row>
    <row r="909" spans="2:9" ht="15.75" customHeight="1">
      <c r="B909" s="20"/>
      <c r="C909" s="23"/>
      <c r="D909" s="23"/>
      <c r="E909" s="21"/>
      <c r="F909" s="21"/>
      <c r="G909" s="21"/>
      <c r="H909" s="21"/>
      <c r="I909" s="21"/>
    </row>
    <row r="910" spans="2:9" ht="15.75" customHeight="1">
      <c r="B910" s="20"/>
      <c r="C910" s="23"/>
      <c r="D910" s="23"/>
      <c r="E910" s="21"/>
      <c r="F910" s="21"/>
      <c r="G910" s="21"/>
      <c r="H910" s="21"/>
      <c r="I910" s="21"/>
    </row>
    <row r="911" spans="2:9" ht="15.75" customHeight="1">
      <c r="B911" s="20"/>
      <c r="C911" s="23"/>
      <c r="D911" s="23"/>
      <c r="E911" s="21"/>
      <c r="F911" s="21"/>
      <c r="G911" s="21"/>
      <c r="H911" s="21"/>
      <c r="I911" s="21"/>
    </row>
    <row r="912" spans="2:9" ht="15.75" customHeight="1">
      <c r="B912" s="20"/>
      <c r="C912" s="23"/>
      <c r="D912" s="23"/>
      <c r="E912" s="21"/>
      <c r="F912" s="21"/>
      <c r="G912" s="21"/>
      <c r="H912" s="21"/>
      <c r="I912" s="21"/>
    </row>
    <row r="913" spans="2:9" ht="15.75" customHeight="1">
      <c r="B913" s="20"/>
      <c r="C913" s="23"/>
      <c r="D913" s="23"/>
      <c r="E913" s="21"/>
      <c r="F913" s="21"/>
      <c r="G913" s="21"/>
      <c r="H913" s="21"/>
      <c r="I913" s="21"/>
    </row>
    <row r="914" spans="2:9" ht="15.75" customHeight="1">
      <c r="B914" s="20"/>
      <c r="C914" s="23"/>
      <c r="D914" s="23"/>
      <c r="E914" s="21"/>
      <c r="F914" s="21"/>
      <c r="G914" s="21"/>
      <c r="H914" s="21"/>
      <c r="I914" s="21"/>
    </row>
    <row r="915" spans="2:9" ht="15.75" customHeight="1">
      <c r="B915" s="20"/>
      <c r="C915" s="23"/>
      <c r="D915" s="23"/>
      <c r="E915" s="21"/>
      <c r="F915" s="21"/>
      <c r="G915" s="21"/>
      <c r="H915" s="21"/>
      <c r="I915" s="21"/>
    </row>
    <row r="916" spans="2:9" ht="15.75" customHeight="1">
      <c r="B916" s="20"/>
      <c r="C916" s="23"/>
      <c r="D916" s="23"/>
      <c r="E916" s="21"/>
      <c r="F916" s="21"/>
      <c r="G916" s="21"/>
      <c r="H916" s="21"/>
      <c r="I916" s="21"/>
    </row>
    <row r="917" spans="2:9" ht="15.75" customHeight="1">
      <c r="B917" s="20"/>
      <c r="C917" s="23"/>
      <c r="D917" s="23"/>
      <c r="E917" s="21"/>
      <c r="F917" s="21"/>
      <c r="G917" s="21"/>
      <c r="H917" s="21"/>
      <c r="I917" s="21"/>
    </row>
    <row r="918" spans="2:9" ht="15.75" customHeight="1">
      <c r="B918" s="20"/>
      <c r="C918" s="23"/>
      <c r="D918" s="23"/>
      <c r="E918" s="21"/>
      <c r="F918" s="21"/>
      <c r="G918" s="21"/>
      <c r="H918" s="21"/>
      <c r="I918" s="21"/>
    </row>
    <row r="919" spans="2:9" ht="15.75" customHeight="1">
      <c r="B919" s="20"/>
      <c r="C919" s="23"/>
      <c r="D919" s="23"/>
      <c r="E919" s="21"/>
      <c r="F919" s="21"/>
      <c r="G919" s="21"/>
      <c r="H919" s="21"/>
      <c r="I919" s="21"/>
    </row>
    <row r="920" spans="2:9" ht="15.75" customHeight="1">
      <c r="B920" s="20"/>
      <c r="C920" s="23"/>
      <c r="D920" s="23"/>
      <c r="E920" s="21"/>
      <c r="F920" s="21"/>
      <c r="G920" s="21"/>
      <c r="H920" s="21"/>
      <c r="I920" s="21"/>
    </row>
    <row r="921" spans="2:9" ht="15.75" customHeight="1">
      <c r="B921" s="20"/>
      <c r="C921" s="23"/>
      <c r="D921" s="23"/>
      <c r="E921" s="21"/>
      <c r="F921" s="21"/>
      <c r="G921" s="21"/>
      <c r="H921" s="21"/>
      <c r="I921" s="21"/>
    </row>
    <row r="922" spans="2:9" ht="15.75" customHeight="1">
      <c r="B922" s="20"/>
      <c r="C922" s="23"/>
      <c r="D922" s="23"/>
      <c r="E922" s="21"/>
      <c r="F922" s="21"/>
      <c r="G922" s="21"/>
      <c r="H922" s="21"/>
      <c r="I922" s="21"/>
    </row>
    <row r="923" spans="2:9" ht="15.75" customHeight="1">
      <c r="B923" s="20"/>
      <c r="C923" s="23"/>
      <c r="D923" s="23"/>
      <c r="E923" s="21"/>
      <c r="F923" s="21"/>
      <c r="G923" s="21"/>
      <c r="H923" s="21"/>
      <c r="I923" s="21"/>
    </row>
    <row r="924" spans="2:9" ht="15.75" customHeight="1">
      <c r="B924" s="20"/>
      <c r="C924" s="23"/>
      <c r="D924" s="23"/>
      <c r="E924" s="21"/>
      <c r="F924" s="21"/>
      <c r="G924" s="21"/>
      <c r="H924" s="21"/>
      <c r="I924" s="21"/>
    </row>
    <row r="925" spans="2:9" ht="15.75" customHeight="1">
      <c r="B925" s="20"/>
      <c r="C925" s="23"/>
      <c r="D925" s="23"/>
      <c r="E925" s="21"/>
      <c r="F925" s="21"/>
      <c r="G925" s="21"/>
      <c r="H925" s="21"/>
      <c r="I925" s="21"/>
    </row>
    <row r="926" spans="2:9" ht="15.75" customHeight="1">
      <c r="B926" s="20"/>
      <c r="C926" s="23"/>
      <c r="D926" s="23"/>
      <c r="E926" s="21"/>
      <c r="F926" s="21"/>
      <c r="G926" s="21"/>
      <c r="H926" s="21"/>
      <c r="I926" s="21"/>
    </row>
    <row r="927" spans="2:9" ht="15.75" customHeight="1">
      <c r="B927" s="20"/>
      <c r="C927" s="23"/>
      <c r="D927" s="23"/>
      <c r="E927" s="21"/>
      <c r="F927" s="21"/>
      <c r="G927" s="21"/>
      <c r="H927" s="21"/>
      <c r="I927" s="21"/>
    </row>
    <row r="928" spans="2:9" ht="15.75" customHeight="1">
      <c r="B928" s="20"/>
      <c r="C928" s="23"/>
      <c r="D928" s="23"/>
      <c r="E928" s="21"/>
      <c r="F928" s="21"/>
      <c r="G928" s="21"/>
      <c r="H928" s="21"/>
      <c r="I928" s="21"/>
    </row>
    <row r="929" spans="2:9" ht="15.75" customHeight="1">
      <c r="B929" s="20"/>
      <c r="C929" s="23"/>
      <c r="D929" s="23"/>
      <c r="E929" s="21"/>
      <c r="F929" s="21"/>
      <c r="G929" s="21"/>
      <c r="H929" s="21"/>
      <c r="I929" s="21"/>
    </row>
    <row r="930" spans="2:9" ht="15.75" customHeight="1">
      <c r="B930" s="20"/>
      <c r="C930" s="23"/>
      <c r="D930" s="23"/>
      <c r="E930" s="21"/>
      <c r="F930" s="21"/>
      <c r="G930" s="21"/>
      <c r="H930" s="21"/>
      <c r="I930" s="21"/>
    </row>
    <row r="931" spans="2:9" ht="15.75" customHeight="1">
      <c r="B931" s="20"/>
      <c r="C931" s="23"/>
      <c r="D931" s="23"/>
      <c r="E931" s="21"/>
      <c r="F931" s="21"/>
      <c r="G931" s="21"/>
      <c r="H931" s="21"/>
      <c r="I931" s="21"/>
    </row>
    <row r="932" spans="2:9" ht="15.75" customHeight="1">
      <c r="B932" s="20"/>
      <c r="C932" s="23"/>
      <c r="D932" s="23"/>
      <c r="E932" s="21"/>
      <c r="F932" s="21"/>
      <c r="G932" s="21"/>
      <c r="H932" s="21"/>
      <c r="I932" s="21"/>
    </row>
    <row r="933" spans="2:9" ht="15.75" customHeight="1">
      <c r="B933" s="20"/>
      <c r="C933" s="23"/>
      <c r="D933" s="23"/>
      <c r="E933" s="21"/>
      <c r="F933" s="21"/>
      <c r="G933" s="21"/>
      <c r="H933" s="21"/>
      <c r="I933" s="21"/>
    </row>
    <row r="934" spans="2:9" ht="15.75" customHeight="1">
      <c r="B934" s="20"/>
      <c r="C934" s="23"/>
      <c r="D934" s="23"/>
      <c r="E934" s="21"/>
      <c r="F934" s="21"/>
      <c r="G934" s="21"/>
      <c r="H934" s="21"/>
      <c r="I934" s="21"/>
    </row>
    <row r="935" spans="2:9" ht="15.75" customHeight="1">
      <c r="B935" s="20"/>
      <c r="C935" s="23"/>
      <c r="D935" s="23"/>
      <c r="E935" s="21"/>
      <c r="F935" s="21"/>
      <c r="G935" s="21"/>
      <c r="H935" s="21"/>
      <c r="I935" s="21"/>
    </row>
    <row r="936" spans="2:9" ht="15.75" customHeight="1">
      <c r="B936" s="20"/>
      <c r="C936" s="23"/>
      <c r="D936" s="23"/>
      <c r="E936" s="21"/>
      <c r="F936" s="21"/>
      <c r="G936" s="21"/>
      <c r="H936" s="21"/>
      <c r="I936" s="21"/>
    </row>
    <row r="937" spans="2:9" ht="15.75" customHeight="1">
      <c r="B937" s="20"/>
      <c r="C937" s="23"/>
      <c r="D937" s="23"/>
      <c r="E937" s="21"/>
      <c r="F937" s="21"/>
      <c r="G937" s="21"/>
      <c r="H937" s="21"/>
      <c r="I937" s="21"/>
    </row>
    <row r="938" spans="2:9" ht="15.75" customHeight="1">
      <c r="B938" s="20"/>
      <c r="C938" s="23"/>
      <c r="D938" s="23"/>
      <c r="E938" s="21"/>
      <c r="F938" s="21"/>
      <c r="G938" s="21"/>
      <c r="H938" s="21"/>
      <c r="I938" s="21"/>
    </row>
    <row r="939" spans="2:9" ht="15.75" customHeight="1">
      <c r="B939" s="20"/>
      <c r="C939" s="23"/>
      <c r="D939" s="23"/>
      <c r="E939" s="21"/>
      <c r="F939" s="21"/>
      <c r="G939" s="21"/>
      <c r="H939" s="21"/>
      <c r="I939" s="21"/>
    </row>
    <row r="940" spans="2:9" ht="15.75" customHeight="1">
      <c r="B940" s="20"/>
      <c r="C940" s="23"/>
      <c r="D940" s="23"/>
      <c r="E940" s="21"/>
      <c r="F940" s="21"/>
      <c r="G940" s="21"/>
      <c r="H940" s="21"/>
      <c r="I940" s="21"/>
    </row>
    <row r="941" spans="2:9" ht="15.75" customHeight="1">
      <c r="B941" s="20"/>
      <c r="C941" s="23"/>
      <c r="D941" s="23"/>
      <c r="E941" s="21"/>
      <c r="F941" s="21"/>
      <c r="G941" s="21"/>
      <c r="H941" s="21"/>
      <c r="I941" s="21"/>
    </row>
    <row r="942" spans="2:9" ht="15.75" customHeight="1">
      <c r="B942" s="20"/>
      <c r="C942" s="23"/>
      <c r="D942" s="23"/>
      <c r="E942" s="21"/>
      <c r="F942" s="21"/>
      <c r="G942" s="21"/>
      <c r="H942" s="21"/>
      <c r="I942" s="21"/>
    </row>
    <row r="943" spans="2:9" ht="15.75" customHeight="1">
      <c r="B943" s="20"/>
      <c r="C943" s="23"/>
      <c r="D943" s="23"/>
      <c r="E943" s="21"/>
      <c r="F943" s="21"/>
      <c r="G943" s="21"/>
      <c r="H943" s="21"/>
      <c r="I943" s="21"/>
    </row>
    <row r="944" spans="2:9" ht="15.75" customHeight="1">
      <c r="B944" s="20"/>
      <c r="C944" s="23"/>
      <c r="D944" s="23"/>
      <c r="E944" s="21"/>
      <c r="F944" s="21"/>
      <c r="G944" s="21"/>
      <c r="H944" s="21"/>
      <c r="I944" s="21"/>
    </row>
    <row r="945" spans="2:9" ht="15.75" customHeight="1">
      <c r="B945" s="20"/>
      <c r="C945" s="23"/>
      <c r="D945" s="23"/>
      <c r="E945" s="21"/>
      <c r="F945" s="21"/>
      <c r="G945" s="21"/>
      <c r="H945" s="21"/>
      <c r="I945" s="21"/>
    </row>
    <row r="946" spans="2:9" ht="15.75" customHeight="1">
      <c r="B946" s="20"/>
      <c r="C946" s="23"/>
      <c r="D946" s="23"/>
      <c r="E946" s="21"/>
      <c r="F946" s="21"/>
      <c r="G946" s="21"/>
      <c r="H946" s="21"/>
      <c r="I946" s="21"/>
    </row>
    <row r="947" spans="2:9" ht="15.75" customHeight="1">
      <c r="B947" s="20"/>
      <c r="C947" s="23"/>
      <c r="D947" s="23"/>
      <c r="E947" s="21"/>
      <c r="F947" s="21"/>
      <c r="G947" s="21"/>
      <c r="H947" s="21"/>
      <c r="I947" s="21"/>
    </row>
    <row r="948" spans="2:9" ht="15.75" customHeight="1">
      <c r="B948" s="20"/>
      <c r="C948" s="23"/>
      <c r="D948" s="23"/>
      <c r="E948" s="21"/>
      <c r="F948" s="21"/>
      <c r="G948" s="21"/>
      <c r="H948" s="21"/>
      <c r="I948" s="21"/>
    </row>
    <row r="949" spans="2:9" ht="15.75" customHeight="1">
      <c r="B949" s="20"/>
      <c r="C949" s="23"/>
      <c r="D949" s="23"/>
      <c r="E949" s="21"/>
      <c r="F949" s="21"/>
      <c r="G949" s="21"/>
      <c r="H949" s="21"/>
      <c r="I949" s="21"/>
    </row>
    <row r="950" spans="2:9" ht="15.75" customHeight="1">
      <c r="B950" s="20"/>
      <c r="C950" s="23"/>
      <c r="D950" s="23"/>
      <c r="E950" s="21"/>
      <c r="F950" s="21"/>
      <c r="G950" s="21"/>
      <c r="H950" s="21"/>
      <c r="I950" s="21"/>
    </row>
    <row r="951" spans="2:9" ht="15.75" customHeight="1">
      <c r="B951" s="20"/>
      <c r="C951" s="23"/>
      <c r="D951" s="23"/>
      <c r="E951" s="21"/>
      <c r="F951" s="21"/>
      <c r="G951" s="21"/>
      <c r="H951" s="21"/>
      <c r="I951" s="21"/>
    </row>
    <row r="952" spans="2:9" ht="15.75" customHeight="1">
      <c r="B952" s="20"/>
      <c r="C952" s="23"/>
      <c r="D952" s="23"/>
      <c r="E952" s="21"/>
      <c r="F952" s="21"/>
      <c r="G952" s="21"/>
      <c r="H952" s="21"/>
      <c r="I952" s="21"/>
    </row>
    <row r="953" spans="2:9" ht="15.75" customHeight="1">
      <c r="B953" s="20"/>
      <c r="C953" s="23"/>
      <c r="D953" s="23"/>
      <c r="E953" s="21"/>
      <c r="F953" s="21"/>
      <c r="G953" s="21"/>
      <c r="H953" s="21"/>
      <c r="I953" s="21"/>
    </row>
    <row r="954" spans="2:9" ht="15.75" customHeight="1">
      <c r="B954" s="20"/>
      <c r="C954" s="23"/>
      <c r="D954" s="23"/>
      <c r="E954" s="21"/>
      <c r="F954" s="21"/>
      <c r="G954" s="21"/>
      <c r="H954" s="21"/>
      <c r="I954" s="21"/>
    </row>
    <row r="955" spans="2:9" ht="15.75" customHeight="1">
      <c r="B955" s="20"/>
      <c r="C955" s="23"/>
      <c r="D955" s="23"/>
      <c r="E955" s="21"/>
      <c r="F955" s="21"/>
      <c r="G955" s="21"/>
      <c r="H955" s="21"/>
      <c r="I955" s="21"/>
    </row>
    <row r="956" spans="2:9" ht="15.75" customHeight="1">
      <c r="B956" s="20"/>
      <c r="C956" s="23"/>
      <c r="D956" s="23"/>
      <c r="E956" s="21"/>
      <c r="F956" s="21"/>
      <c r="G956" s="21"/>
      <c r="H956" s="21"/>
      <c r="I956" s="21"/>
    </row>
    <row r="957" spans="2:9" ht="15.75" customHeight="1">
      <c r="B957" s="20"/>
      <c r="C957" s="23"/>
      <c r="D957" s="23"/>
      <c r="E957" s="21"/>
      <c r="F957" s="21"/>
      <c r="G957" s="21"/>
      <c r="H957" s="21"/>
      <c r="I957" s="21"/>
    </row>
    <row r="958" spans="2:9" ht="15.75" customHeight="1">
      <c r="B958" s="20"/>
      <c r="C958" s="23"/>
      <c r="D958" s="23"/>
      <c r="E958" s="21"/>
      <c r="F958" s="21"/>
      <c r="G958" s="21"/>
      <c r="H958" s="21"/>
      <c r="I958" s="21"/>
    </row>
    <row r="959" spans="2:9" ht="15.75" customHeight="1">
      <c r="B959" s="20"/>
      <c r="C959" s="23"/>
      <c r="D959" s="23"/>
      <c r="E959" s="21"/>
      <c r="F959" s="21"/>
      <c r="G959" s="21"/>
      <c r="H959" s="21"/>
      <c r="I959" s="21"/>
    </row>
    <row r="960" spans="2:9" ht="15.75" customHeight="1">
      <c r="B960" s="20"/>
      <c r="C960" s="23"/>
      <c r="D960" s="23"/>
      <c r="E960" s="21"/>
      <c r="F960" s="21"/>
      <c r="G960" s="21"/>
      <c r="H960" s="21"/>
      <c r="I960" s="21"/>
    </row>
    <row r="961" spans="2:9" ht="15.75" customHeight="1">
      <c r="B961" s="20"/>
      <c r="C961" s="23"/>
      <c r="D961" s="23"/>
      <c r="E961" s="21"/>
      <c r="F961" s="21"/>
      <c r="G961" s="21"/>
      <c r="H961" s="21"/>
      <c r="I961" s="21"/>
    </row>
    <row r="962" spans="2:9" ht="15.75" customHeight="1">
      <c r="B962" s="20"/>
      <c r="C962" s="23"/>
      <c r="D962" s="23"/>
      <c r="E962" s="21"/>
      <c r="F962" s="21"/>
      <c r="G962" s="21"/>
      <c r="H962" s="21"/>
      <c r="I962" s="21"/>
    </row>
    <row r="963" spans="2:9" ht="15.75" customHeight="1">
      <c r="B963" s="20"/>
      <c r="C963" s="23"/>
      <c r="D963" s="23"/>
      <c r="E963" s="21"/>
      <c r="F963" s="21"/>
      <c r="G963" s="21"/>
      <c r="H963" s="21"/>
      <c r="I963" s="21"/>
    </row>
    <row r="964" spans="2:9" ht="15.75" customHeight="1">
      <c r="B964" s="20"/>
      <c r="C964" s="23"/>
      <c r="D964" s="23"/>
      <c r="E964" s="21"/>
      <c r="F964" s="21"/>
      <c r="G964" s="21"/>
      <c r="H964" s="21"/>
      <c r="I964" s="21"/>
    </row>
    <row r="965" spans="2:9" ht="15.75" customHeight="1">
      <c r="B965" s="20"/>
      <c r="C965" s="23"/>
      <c r="D965" s="23"/>
      <c r="E965" s="21"/>
      <c r="F965" s="21"/>
      <c r="G965" s="21"/>
      <c r="H965" s="21"/>
      <c r="I965" s="21"/>
    </row>
    <row r="966" spans="2:9" ht="15.75" customHeight="1">
      <c r="B966" s="20"/>
      <c r="C966" s="23"/>
      <c r="D966" s="23"/>
      <c r="E966" s="21"/>
      <c r="F966" s="21"/>
      <c r="G966" s="21"/>
      <c r="H966" s="21"/>
      <c r="I966" s="21"/>
    </row>
    <row r="967" spans="2:9" ht="15.75" customHeight="1">
      <c r="B967" s="20"/>
      <c r="C967" s="23"/>
      <c r="D967" s="23"/>
      <c r="E967" s="21"/>
      <c r="F967" s="21"/>
      <c r="G967" s="21"/>
      <c r="H967" s="21"/>
      <c r="I967" s="21"/>
    </row>
    <row r="968" spans="2:9" ht="15.75" customHeight="1">
      <c r="B968" s="20"/>
      <c r="C968" s="23"/>
      <c r="D968" s="23"/>
      <c r="E968" s="21"/>
      <c r="F968" s="21"/>
      <c r="G968" s="21"/>
      <c r="H968" s="21"/>
      <c r="I968" s="21"/>
    </row>
    <row r="969" spans="2:9" ht="15.75" customHeight="1">
      <c r="B969" s="20"/>
      <c r="C969" s="23"/>
      <c r="D969" s="23"/>
      <c r="E969" s="21"/>
      <c r="F969" s="21"/>
      <c r="G969" s="21"/>
      <c r="H969" s="21"/>
      <c r="I969" s="21"/>
    </row>
    <row r="970" spans="2:9" ht="15.75" customHeight="1">
      <c r="B970" s="20"/>
      <c r="C970" s="23"/>
      <c r="D970" s="23"/>
      <c r="E970" s="21"/>
      <c r="F970" s="21"/>
      <c r="G970" s="21"/>
      <c r="H970" s="21"/>
      <c r="I970" s="21"/>
    </row>
    <row r="971" spans="2:9" ht="15.75" customHeight="1">
      <c r="B971" s="20"/>
      <c r="C971" s="23"/>
      <c r="D971" s="23"/>
      <c r="E971" s="21"/>
      <c r="F971" s="21"/>
      <c r="G971" s="21"/>
      <c r="H971" s="21"/>
      <c r="I971" s="21"/>
    </row>
    <row r="972" spans="2:9" ht="15.75" customHeight="1">
      <c r="B972" s="20"/>
      <c r="C972" s="23"/>
      <c r="D972" s="23"/>
      <c r="E972" s="21"/>
      <c r="F972" s="21"/>
      <c r="G972" s="21"/>
      <c r="H972" s="21"/>
      <c r="I972" s="21"/>
    </row>
    <row r="973" spans="2:9" ht="15.75" customHeight="1">
      <c r="B973" s="20"/>
      <c r="C973" s="23"/>
      <c r="D973" s="23"/>
      <c r="E973" s="21"/>
      <c r="F973" s="21"/>
      <c r="G973" s="21"/>
      <c r="H973" s="21"/>
      <c r="I973" s="21"/>
    </row>
    <row r="974" spans="2:9" ht="15.75" customHeight="1">
      <c r="B974" s="20"/>
      <c r="C974" s="23"/>
      <c r="D974" s="23"/>
      <c r="E974" s="21"/>
      <c r="F974" s="21"/>
      <c r="G974" s="21"/>
      <c r="H974" s="21"/>
      <c r="I974" s="21"/>
    </row>
    <row r="975" spans="2:9" ht="15.75" customHeight="1">
      <c r="B975" s="20"/>
      <c r="C975" s="23"/>
      <c r="D975" s="23"/>
      <c r="E975" s="21"/>
      <c r="F975" s="21"/>
      <c r="G975" s="21"/>
      <c r="H975" s="21"/>
      <c r="I975" s="21"/>
    </row>
    <row r="976" spans="2:9" ht="15.75" customHeight="1">
      <c r="B976" s="20"/>
      <c r="C976" s="23"/>
      <c r="D976" s="23"/>
      <c r="E976" s="21"/>
      <c r="F976" s="21"/>
      <c r="G976" s="21"/>
      <c r="H976" s="21"/>
      <c r="I976" s="21"/>
    </row>
    <row r="977" spans="2:9" ht="15.75" customHeight="1">
      <c r="B977" s="20"/>
      <c r="C977" s="23"/>
      <c r="D977" s="23"/>
      <c r="E977" s="21"/>
      <c r="F977" s="21"/>
      <c r="G977" s="21"/>
      <c r="H977" s="21"/>
      <c r="I977" s="21"/>
    </row>
    <row r="978" spans="2:9" ht="15.75" customHeight="1">
      <c r="B978" s="20"/>
      <c r="C978" s="23"/>
      <c r="D978" s="23"/>
      <c r="E978" s="21"/>
      <c r="F978" s="21"/>
      <c r="G978" s="21"/>
      <c r="H978" s="21"/>
      <c r="I978" s="21"/>
    </row>
    <row r="979" spans="2:9" ht="15.75" customHeight="1">
      <c r="B979" s="20"/>
      <c r="C979" s="23"/>
      <c r="D979" s="23"/>
      <c r="E979" s="21"/>
      <c r="F979" s="21"/>
      <c r="G979" s="21"/>
      <c r="H979" s="21"/>
      <c r="I979" s="21"/>
    </row>
    <row r="980" spans="2:9" ht="15.75" customHeight="1">
      <c r="B980" s="20"/>
      <c r="C980" s="23"/>
      <c r="D980" s="23"/>
      <c r="E980" s="21"/>
      <c r="F980" s="21"/>
      <c r="G980" s="21"/>
      <c r="H980" s="21"/>
      <c r="I980" s="21"/>
    </row>
    <row r="981" spans="2:9" ht="15.75" customHeight="1">
      <c r="B981" s="20"/>
      <c r="C981" s="23"/>
      <c r="D981" s="23"/>
      <c r="E981" s="21"/>
      <c r="F981" s="21"/>
      <c r="G981" s="21"/>
      <c r="H981" s="21"/>
      <c r="I981" s="21"/>
    </row>
    <row r="982" spans="2:9" ht="15.75" customHeight="1">
      <c r="B982" s="20"/>
      <c r="C982" s="23"/>
      <c r="D982" s="23"/>
      <c r="E982" s="21"/>
      <c r="F982" s="21"/>
      <c r="G982" s="21"/>
      <c r="H982" s="21"/>
      <c r="I982" s="21"/>
    </row>
    <row r="983" spans="2:9" ht="15.75" customHeight="1">
      <c r="B983" s="20"/>
      <c r="C983" s="23"/>
      <c r="D983" s="23"/>
      <c r="E983" s="21"/>
      <c r="F983" s="21"/>
      <c r="G983" s="21"/>
      <c r="H983" s="21"/>
      <c r="I983" s="21"/>
    </row>
    <row r="984" spans="2:9" ht="15.75" customHeight="1">
      <c r="B984" s="20"/>
      <c r="C984" s="23"/>
      <c r="D984" s="23"/>
      <c r="E984" s="21"/>
      <c r="F984" s="21"/>
      <c r="G984" s="21"/>
      <c r="H984" s="21"/>
      <c r="I984" s="21"/>
    </row>
    <row r="985" spans="2:9" ht="15.75" customHeight="1">
      <c r="B985" s="20"/>
      <c r="C985" s="23"/>
      <c r="D985" s="23"/>
      <c r="E985" s="21"/>
      <c r="F985" s="21"/>
      <c r="G985" s="21"/>
      <c r="H985" s="21"/>
      <c r="I985" s="21"/>
    </row>
    <row r="986" spans="2:9" ht="15.75" customHeight="1">
      <c r="B986" s="20"/>
      <c r="C986" s="23"/>
      <c r="D986" s="23"/>
      <c r="E986" s="21"/>
      <c r="F986" s="21"/>
      <c r="G986" s="21"/>
      <c r="H986" s="21"/>
      <c r="I986" s="21"/>
    </row>
    <row r="987" spans="2:9" ht="15.75" customHeight="1">
      <c r="B987" s="20"/>
      <c r="C987" s="23"/>
      <c r="D987" s="23"/>
      <c r="E987" s="21"/>
      <c r="F987" s="21"/>
      <c r="G987" s="21"/>
      <c r="H987" s="21"/>
      <c r="I987" s="21"/>
    </row>
    <row r="988" spans="2:9" ht="15.75" customHeight="1">
      <c r="B988" s="20"/>
      <c r="C988" s="23"/>
      <c r="D988" s="23"/>
      <c r="E988" s="21"/>
      <c r="F988" s="21"/>
      <c r="G988" s="21"/>
      <c r="H988" s="21"/>
      <c r="I988" s="21"/>
    </row>
    <row r="989" spans="2:9" ht="15.75" customHeight="1">
      <c r="B989" s="20"/>
      <c r="C989" s="23"/>
      <c r="D989" s="23"/>
      <c r="E989" s="21"/>
      <c r="F989" s="21"/>
      <c r="G989" s="21"/>
      <c r="H989" s="21"/>
      <c r="I989" s="21"/>
    </row>
    <row r="990" spans="2:9" ht="15.75" customHeight="1">
      <c r="B990" s="20"/>
      <c r="C990" s="23"/>
      <c r="D990" s="23"/>
      <c r="E990" s="21"/>
      <c r="F990" s="21"/>
      <c r="G990" s="21"/>
      <c r="H990" s="21"/>
      <c r="I990" s="21"/>
    </row>
    <row r="991" spans="2:9" ht="15.75" customHeight="1">
      <c r="B991" s="20"/>
      <c r="C991" s="23"/>
      <c r="D991" s="23"/>
      <c r="E991" s="21"/>
      <c r="F991" s="21"/>
      <c r="G991" s="21"/>
      <c r="H991" s="21"/>
      <c r="I991" s="21"/>
    </row>
    <row r="992" spans="2:9" ht="15.75" customHeight="1">
      <c r="B992" s="20"/>
      <c r="C992" s="23"/>
      <c r="D992" s="23"/>
      <c r="E992" s="21"/>
      <c r="F992" s="21"/>
      <c r="G992" s="21"/>
      <c r="H992" s="21"/>
      <c r="I992" s="21"/>
    </row>
    <row r="993" spans="2:9" ht="15.75" customHeight="1">
      <c r="B993" s="20"/>
      <c r="C993" s="23"/>
      <c r="D993" s="23"/>
      <c r="E993" s="21"/>
      <c r="F993" s="21"/>
      <c r="G993" s="21"/>
      <c r="H993" s="21"/>
      <c r="I993" s="21"/>
    </row>
    <row r="994" spans="2:9" ht="15.75" customHeight="1">
      <c r="B994" s="20"/>
      <c r="C994" s="23"/>
      <c r="D994" s="23"/>
      <c r="E994" s="21"/>
      <c r="F994" s="21"/>
      <c r="G994" s="21"/>
      <c r="H994" s="21"/>
      <c r="I994" s="21"/>
    </row>
    <row r="995" spans="2:9" ht="15.75" customHeight="1">
      <c r="B995" s="20"/>
      <c r="C995" s="23"/>
      <c r="D995" s="23"/>
      <c r="E995" s="21"/>
      <c r="F995" s="21"/>
      <c r="G995" s="21"/>
      <c r="H995" s="21"/>
      <c r="I995" s="21"/>
    </row>
    <row r="996" spans="2:9" ht="15.75" customHeight="1">
      <c r="B996" s="20"/>
      <c r="C996" s="23"/>
      <c r="D996" s="23"/>
      <c r="E996" s="21"/>
      <c r="F996" s="21"/>
      <c r="G996" s="21"/>
      <c r="H996" s="21"/>
      <c r="I996" s="21"/>
    </row>
    <row r="997" spans="2:9" ht="15.75" customHeight="1">
      <c r="B997" s="20"/>
      <c r="C997" s="23"/>
      <c r="D997" s="23"/>
      <c r="E997" s="21"/>
      <c r="F997" s="21"/>
      <c r="G997" s="21"/>
      <c r="H997" s="21"/>
      <c r="I997" s="21"/>
    </row>
    <row r="998" spans="2:9" ht="15.75" customHeight="1">
      <c r="B998" s="20"/>
      <c r="C998" s="23"/>
      <c r="D998" s="23"/>
      <c r="E998" s="21"/>
      <c r="F998" s="21"/>
      <c r="G998" s="21"/>
      <c r="H998" s="21"/>
      <c r="I998" s="21"/>
    </row>
    <row r="999" spans="2:9" ht="15.75" customHeight="1">
      <c r="B999" s="20"/>
      <c r="C999" s="23"/>
      <c r="D999" s="23"/>
      <c r="E999" s="21"/>
      <c r="F999" s="21"/>
      <c r="G999" s="21"/>
      <c r="H999" s="21"/>
      <c r="I999" s="21"/>
    </row>
    <row r="1000" spans="2:9" ht="15.75" customHeight="1">
      <c r="B1000" s="20"/>
      <c r="C1000" s="23"/>
      <c r="D1000" s="23"/>
      <c r="E1000" s="21"/>
      <c r="F1000" s="21"/>
      <c r="G1000" s="21"/>
      <c r="H1000" s="21"/>
      <c r="I1000" s="21"/>
    </row>
    <row r="1001" spans="2:9" ht="15.75" customHeight="1">
      <c r="B1001" s="20"/>
      <c r="C1001" s="23"/>
      <c r="D1001" s="23"/>
      <c r="E1001" s="21"/>
      <c r="F1001" s="21"/>
      <c r="G1001" s="21"/>
      <c r="H1001" s="21"/>
      <c r="I1001" s="21"/>
    </row>
    <row r="1002" spans="2:9" ht="15.75" customHeight="1">
      <c r="B1002" s="20"/>
      <c r="C1002" s="23"/>
      <c r="D1002" s="23"/>
      <c r="E1002" s="21"/>
      <c r="F1002" s="21"/>
      <c r="G1002" s="21"/>
      <c r="H1002" s="21"/>
      <c r="I1002" s="21"/>
    </row>
    <row r="1003" spans="2:9" ht="15.75" customHeight="1">
      <c r="B1003" s="20"/>
      <c r="C1003" s="23"/>
      <c r="D1003" s="23"/>
      <c r="E1003" s="21"/>
      <c r="F1003" s="21"/>
      <c r="G1003" s="21"/>
      <c r="H1003" s="21"/>
      <c r="I1003" s="21"/>
    </row>
    <row r="1004" spans="2:9" ht="15.75" customHeight="1">
      <c r="B1004" s="20"/>
      <c r="C1004" s="23"/>
      <c r="D1004" s="23"/>
      <c r="E1004" s="21"/>
      <c r="F1004" s="21"/>
      <c r="G1004" s="21"/>
      <c r="H1004" s="21"/>
      <c r="I1004" s="21"/>
    </row>
    <row r="1005" spans="2:9" ht="15.75" customHeight="1">
      <c r="B1005" s="20"/>
      <c r="C1005" s="23"/>
      <c r="D1005" s="23"/>
      <c r="E1005" s="21"/>
      <c r="F1005" s="21"/>
      <c r="G1005" s="21"/>
      <c r="H1005" s="21"/>
      <c r="I1005" s="21"/>
    </row>
    <row r="1006" spans="2:9" ht="15.75" customHeight="1">
      <c r="B1006" s="20"/>
      <c r="C1006" s="23"/>
      <c r="D1006" s="23"/>
      <c r="E1006" s="21"/>
      <c r="F1006" s="21"/>
      <c r="G1006" s="21"/>
      <c r="H1006" s="21"/>
      <c r="I1006" s="21"/>
    </row>
    <row r="1007" spans="2:9" ht="15.75" customHeight="1">
      <c r="B1007" s="20"/>
      <c r="C1007" s="23"/>
      <c r="D1007" s="23"/>
      <c r="E1007" s="21"/>
      <c r="F1007" s="21"/>
      <c r="G1007" s="21"/>
      <c r="H1007" s="21"/>
      <c r="I1007" s="21"/>
    </row>
    <row r="1008" spans="2:9" ht="15.75" customHeight="1">
      <c r="B1008" s="20"/>
      <c r="C1008" s="23"/>
      <c r="D1008" s="23"/>
      <c r="E1008" s="21"/>
      <c r="F1008" s="21"/>
      <c r="G1008" s="21"/>
      <c r="H1008" s="21"/>
      <c r="I1008" s="21"/>
    </row>
    <row r="1009" spans="2:9" ht="15.75" customHeight="1">
      <c r="B1009" s="20"/>
      <c r="C1009" s="23"/>
      <c r="D1009" s="23"/>
      <c r="E1009" s="21"/>
      <c r="F1009" s="21"/>
      <c r="G1009" s="21"/>
      <c r="H1009" s="21"/>
      <c r="I1009" s="21"/>
    </row>
    <row r="1010" spans="2:9" ht="15.75" customHeight="1">
      <c r="B1010" s="20"/>
      <c r="C1010" s="23"/>
      <c r="D1010" s="23"/>
      <c r="E1010" s="21"/>
      <c r="F1010" s="21"/>
      <c r="G1010" s="21"/>
      <c r="H1010" s="21"/>
      <c r="I1010" s="21"/>
    </row>
    <row r="1011" spans="2:9" ht="15.75" customHeight="1">
      <c r="B1011" s="20"/>
      <c r="C1011" s="23"/>
      <c r="D1011" s="23"/>
      <c r="E1011" s="21"/>
      <c r="F1011" s="21"/>
      <c r="G1011" s="21"/>
      <c r="H1011" s="21"/>
      <c r="I1011" s="21"/>
    </row>
    <row r="1012" spans="2:9" ht="15.75" customHeight="1">
      <c r="B1012" s="20"/>
      <c r="C1012" s="23"/>
      <c r="D1012" s="23"/>
      <c r="E1012" s="21"/>
      <c r="F1012" s="21"/>
      <c r="G1012" s="21"/>
      <c r="H1012" s="21"/>
      <c r="I1012" s="21"/>
    </row>
    <row r="1013" spans="2:9" ht="15.75" customHeight="1">
      <c r="B1013" s="20"/>
      <c r="C1013" s="23"/>
      <c r="D1013" s="23"/>
      <c r="E1013" s="21"/>
      <c r="F1013" s="21"/>
      <c r="G1013" s="21"/>
      <c r="H1013" s="21"/>
      <c r="I1013" s="21"/>
    </row>
    <row r="1014" spans="2:9" ht="15.75" customHeight="1">
      <c r="B1014" s="20"/>
      <c r="C1014" s="23"/>
      <c r="D1014" s="23"/>
      <c r="E1014" s="21"/>
      <c r="F1014" s="21"/>
      <c r="G1014" s="21"/>
      <c r="H1014" s="21"/>
      <c r="I1014" s="21"/>
    </row>
    <row r="1015" spans="2:9" ht="15.75" customHeight="1">
      <c r="B1015" s="20"/>
      <c r="C1015" s="23"/>
      <c r="D1015" s="23"/>
      <c r="E1015" s="21"/>
      <c r="F1015" s="21"/>
      <c r="G1015" s="21"/>
      <c r="H1015" s="21"/>
      <c r="I1015" s="21"/>
    </row>
    <row r="1016" spans="2:9" ht="15.75" customHeight="1">
      <c r="B1016" s="20"/>
      <c r="C1016" s="23"/>
      <c r="D1016" s="23"/>
      <c r="E1016" s="21"/>
      <c r="F1016" s="21"/>
      <c r="G1016" s="21"/>
      <c r="H1016" s="21"/>
      <c r="I1016" s="21"/>
    </row>
    <row r="1017" spans="2:9" ht="15.75" customHeight="1">
      <c r="B1017" s="20"/>
      <c r="C1017" s="23"/>
      <c r="D1017" s="23"/>
      <c r="E1017" s="21"/>
      <c r="F1017" s="21"/>
      <c r="G1017" s="21"/>
      <c r="H1017" s="21"/>
      <c r="I1017" s="21"/>
    </row>
    <row r="1018" spans="2:9" ht="15.75" customHeight="1">
      <c r="B1018" s="20"/>
      <c r="C1018" s="23"/>
      <c r="D1018" s="23"/>
      <c r="E1018" s="21"/>
      <c r="F1018" s="21"/>
      <c r="G1018" s="21"/>
      <c r="H1018" s="21"/>
      <c r="I1018" s="21"/>
    </row>
    <row r="1019" spans="2:9" ht="15.75" customHeight="1">
      <c r="B1019" s="20"/>
      <c r="C1019" s="23"/>
      <c r="D1019" s="23"/>
      <c r="E1019" s="21"/>
      <c r="F1019" s="21"/>
      <c r="G1019" s="21"/>
      <c r="H1019" s="21"/>
      <c r="I1019" s="21"/>
    </row>
    <row r="1020" spans="2:9" ht="15.75" customHeight="1">
      <c r="B1020" s="20"/>
      <c r="C1020" s="23"/>
      <c r="D1020" s="23"/>
      <c r="E1020" s="21"/>
      <c r="F1020" s="21"/>
      <c r="G1020" s="21"/>
      <c r="H1020" s="21"/>
      <c r="I1020" s="21"/>
    </row>
    <row r="1021" spans="2:9" ht="15.75" customHeight="1">
      <c r="B1021" s="20"/>
      <c r="C1021" s="23"/>
      <c r="D1021" s="23"/>
      <c r="E1021" s="21"/>
      <c r="F1021" s="21"/>
      <c r="G1021" s="21"/>
      <c r="H1021" s="21"/>
      <c r="I1021" s="21"/>
    </row>
    <row r="1022" spans="2:9" ht="15.75" customHeight="1">
      <c r="B1022" s="20"/>
      <c r="C1022" s="23"/>
      <c r="D1022" s="23"/>
      <c r="E1022" s="21"/>
      <c r="F1022" s="21"/>
      <c r="G1022" s="21"/>
      <c r="H1022" s="21"/>
      <c r="I1022" s="21"/>
    </row>
    <row r="1023" spans="2:9" ht="15.75" customHeight="1">
      <c r="B1023" s="20"/>
      <c r="C1023" s="23"/>
      <c r="D1023" s="23"/>
      <c r="E1023" s="21"/>
      <c r="F1023" s="21"/>
      <c r="G1023" s="21"/>
      <c r="H1023" s="21"/>
      <c r="I1023" s="21"/>
    </row>
    <row r="1024" spans="2:9" ht="15.75" customHeight="1">
      <c r="B1024" s="20"/>
      <c r="C1024" s="23"/>
      <c r="D1024" s="23"/>
      <c r="E1024" s="21"/>
      <c r="F1024" s="21"/>
      <c r="G1024" s="21"/>
      <c r="H1024" s="21"/>
      <c r="I1024" s="21"/>
    </row>
    <row r="1025" spans="2:9" ht="15.75" customHeight="1">
      <c r="B1025" s="20"/>
      <c r="C1025" s="23"/>
      <c r="D1025" s="23"/>
      <c r="E1025" s="21"/>
      <c r="F1025" s="21"/>
      <c r="G1025" s="21"/>
      <c r="H1025" s="21"/>
      <c r="I1025" s="21"/>
    </row>
    <row r="1026" spans="2:9" ht="15.75" customHeight="1">
      <c r="B1026" s="20"/>
      <c r="C1026" s="23"/>
      <c r="D1026" s="23"/>
      <c r="E1026" s="21"/>
      <c r="F1026" s="21"/>
      <c r="G1026" s="21"/>
      <c r="H1026" s="21"/>
      <c r="I1026" s="21"/>
    </row>
    <row r="1027" spans="2:9" ht="15.75" customHeight="1">
      <c r="B1027" s="20"/>
      <c r="C1027" s="23"/>
      <c r="D1027" s="23"/>
      <c r="E1027" s="21"/>
      <c r="F1027" s="21"/>
      <c r="G1027" s="21"/>
      <c r="H1027" s="21"/>
      <c r="I1027" s="21"/>
    </row>
    <row r="1028" spans="2:9" ht="15.75" customHeight="1">
      <c r="B1028" s="20"/>
      <c r="C1028" s="23"/>
      <c r="D1028" s="23"/>
      <c r="E1028" s="21"/>
      <c r="F1028" s="21"/>
      <c r="G1028" s="21"/>
      <c r="H1028" s="21"/>
      <c r="I1028" s="21"/>
    </row>
    <row r="1029" spans="2:9" ht="15.75" customHeight="1">
      <c r="B1029" s="20"/>
      <c r="C1029" s="23"/>
      <c r="D1029" s="23"/>
      <c r="E1029" s="21"/>
      <c r="F1029" s="21"/>
      <c r="G1029" s="21"/>
      <c r="H1029" s="21"/>
      <c r="I1029" s="21"/>
    </row>
    <row r="1030" spans="2:9" ht="15.75" customHeight="1">
      <c r="B1030" s="20"/>
      <c r="C1030" s="23"/>
      <c r="D1030" s="23"/>
      <c r="E1030" s="21"/>
      <c r="F1030" s="21"/>
      <c r="G1030" s="21"/>
      <c r="H1030" s="21"/>
      <c r="I1030" s="21"/>
    </row>
    <row r="1031" spans="2:9" ht="15.75" customHeight="1">
      <c r="B1031" s="20"/>
      <c r="C1031" s="23"/>
      <c r="D1031" s="23"/>
      <c r="E1031" s="21"/>
      <c r="F1031" s="21"/>
      <c r="G1031" s="21"/>
      <c r="H1031" s="21"/>
      <c r="I1031" s="21"/>
    </row>
    <row r="1032" spans="2:9" ht="15.75" customHeight="1">
      <c r="B1032" s="20"/>
      <c r="C1032" s="23"/>
      <c r="D1032" s="23"/>
      <c r="E1032" s="21"/>
      <c r="F1032" s="21"/>
      <c r="G1032" s="21"/>
      <c r="H1032" s="21"/>
      <c r="I1032" s="21"/>
    </row>
    <row r="1033" spans="2:9" ht="15.75" customHeight="1">
      <c r="B1033" s="20"/>
      <c r="C1033" s="23"/>
      <c r="D1033" s="23"/>
      <c r="E1033" s="21"/>
      <c r="F1033" s="21"/>
      <c r="G1033" s="21"/>
      <c r="H1033" s="21"/>
      <c r="I1033" s="21"/>
    </row>
    <row r="1034" spans="2:9" ht="15.75" customHeight="1">
      <c r="B1034" s="20"/>
      <c r="C1034" s="23"/>
      <c r="D1034" s="23"/>
      <c r="E1034" s="21"/>
      <c r="F1034" s="21"/>
      <c r="G1034" s="21"/>
      <c r="H1034" s="21"/>
      <c r="I1034" s="21"/>
    </row>
    <row r="1035" spans="2:9" ht="15.75" customHeight="1">
      <c r="B1035" s="20"/>
      <c r="C1035" s="23"/>
      <c r="D1035" s="23"/>
      <c r="E1035" s="21"/>
      <c r="F1035" s="21"/>
      <c r="G1035" s="21"/>
      <c r="H1035" s="21"/>
      <c r="I1035" s="21"/>
    </row>
    <row r="1036" spans="2:9" ht="15.75" customHeight="1">
      <c r="B1036" s="20"/>
      <c r="C1036" s="23"/>
      <c r="D1036" s="23"/>
      <c r="E1036" s="21"/>
      <c r="F1036" s="21"/>
      <c r="G1036" s="21"/>
      <c r="H1036" s="21"/>
      <c r="I1036" s="21"/>
    </row>
    <row r="1037" spans="2:9" ht="15.75" customHeight="1">
      <c r="B1037" s="20"/>
      <c r="C1037" s="23"/>
      <c r="D1037" s="23"/>
      <c r="E1037" s="21"/>
      <c r="F1037" s="21"/>
      <c r="G1037" s="21"/>
      <c r="H1037" s="21"/>
      <c r="I1037" s="21"/>
    </row>
    <row r="1038" spans="2:9" ht="15.75" customHeight="1">
      <c r="B1038" s="20"/>
      <c r="C1038" s="23"/>
      <c r="D1038" s="23"/>
      <c r="E1038" s="21"/>
      <c r="F1038" s="21"/>
      <c r="G1038" s="21"/>
      <c r="H1038" s="21"/>
      <c r="I1038" s="21"/>
    </row>
    <row r="1039" spans="2:9" ht="15.75" customHeight="1">
      <c r="B1039" s="20"/>
      <c r="C1039" s="23"/>
      <c r="D1039" s="23"/>
      <c r="E1039" s="21"/>
      <c r="F1039" s="21"/>
      <c r="G1039" s="21"/>
      <c r="H1039" s="21"/>
      <c r="I1039" s="21"/>
    </row>
    <row r="1040" spans="2:9" ht="15.75" customHeight="1">
      <c r="B1040" s="20"/>
      <c r="C1040" s="23"/>
      <c r="D1040" s="23"/>
      <c r="E1040" s="21"/>
      <c r="F1040" s="21"/>
      <c r="G1040" s="21"/>
      <c r="H1040" s="21"/>
      <c r="I1040" s="21"/>
    </row>
    <row r="1041" spans="2:9" ht="15.75" customHeight="1">
      <c r="B1041" s="20"/>
      <c r="C1041" s="23"/>
      <c r="D1041" s="23"/>
      <c r="E1041" s="21"/>
      <c r="F1041" s="21"/>
      <c r="G1041" s="21"/>
      <c r="H1041" s="21"/>
      <c r="I1041" s="21"/>
    </row>
    <row r="1042" spans="2:9" ht="15.75" customHeight="1">
      <c r="B1042" s="20"/>
      <c r="C1042" s="23"/>
      <c r="D1042" s="23"/>
      <c r="E1042" s="21"/>
      <c r="F1042" s="21"/>
      <c r="G1042" s="21"/>
      <c r="H1042" s="21"/>
      <c r="I1042" s="21"/>
    </row>
    <row r="1043" spans="2:9" ht="15.75" customHeight="1">
      <c r="B1043" s="20"/>
      <c r="C1043" s="23"/>
      <c r="D1043" s="23"/>
      <c r="E1043" s="21"/>
      <c r="F1043" s="21"/>
      <c r="G1043" s="21"/>
      <c r="H1043" s="21"/>
      <c r="I1043" s="21"/>
    </row>
    <row r="1044" spans="2:9" ht="15.75" customHeight="1">
      <c r="B1044" s="20"/>
      <c r="C1044" s="23"/>
      <c r="D1044" s="23"/>
      <c r="E1044" s="21"/>
      <c r="F1044" s="21"/>
      <c r="G1044" s="21"/>
      <c r="H1044" s="21"/>
      <c r="I1044" s="21"/>
    </row>
    <row r="1045" spans="2:9" ht="15.75" customHeight="1">
      <c r="B1045" s="20"/>
      <c r="C1045" s="23"/>
      <c r="D1045" s="23"/>
      <c r="E1045" s="21"/>
      <c r="F1045" s="21"/>
      <c r="G1045" s="21"/>
      <c r="H1045" s="21"/>
      <c r="I1045" s="21"/>
    </row>
    <row r="1046" spans="2:9" ht="15.75" customHeight="1">
      <c r="B1046" s="20"/>
      <c r="C1046" s="23"/>
      <c r="D1046" s="23"/>
      <c r="E1046" s="21"/>
      <c r="F1046" s="21"/>
      <c r="G1046" s="21"/>
      <c r="H1046" s="21"/>
      <c r="I1046" s="21"/>
    </row>
    <row r="1047" spans="2:9" ht="15.75" customHeight="1">
      <c r="B1047" s="20"/>
      <c r="C1047" s="23"/>
      <c r="D1047" s="23"/>
      <c r="E1047" s="21"/>
      <c r="F1047" s="21"/>
      <c r="G1047" s="21"/>
      <c r="H1047" s="21"/>
      <c r="I1047" s="21"/>
    </row>
    <row r="1048" spans="2:9" ht="15.75" customHeight="1">
      <c r="B1048" s="20"/>
      <c r="C1048" s="23"/>
      <c r="D1048" s="23"/>
      <c r="E1048" s="21"/>
      <c r="F1048" s="21"/>
      <c r="G1048" s="21"/>
      <c r="H1048" s="21"/>
      <c r="I1048" s="21"/>
    </row>
    <row r="1049" spans="2:9" ht="15.75" customHeight="1">
      <c r="B1049" s="20"/>
      <c r="C1049" s="23"/>
      <c r="D1049" s="23"/>
      <c r="E1049" s="21"/>
      <c r="F1049" s="21"/>
      <c r="G1049" s="21"/>
      <c r="H1049" s="21"/>
      <c r="I1049" s="21"/>
    </row>
    <row r="1050" spans="2:9" ht="15.75" customHeight="1">
      <c r="B1050" s="20"/>
      <c r="C1050" s="23"/>
      <c r="D1050" s="23"/>
      <c r="E1050" s="21"/>
      <c r="F1050" s="21"/>
      <c r="G1050" s="21"/>
      <c r="H1050" s="21"/>
      <c r="I1050" s="21"/>
    </row>
    <row r="1051" spans="2:9" ht="15.75" customHeight="1">
      <c r="B1051" s="20"/>
      <c r="C1051" s="23"/>
      <c r="D1051" s="23"/>
      <c r="E1051" s="21"/>
      <c r="F1051" s="21"/>
      <c r="G1051" s="21"/>
      <c r="H1051" s="21"/>
      <c r="I1051" s="21"/>
    </row>
    <row r="1052" spans="2:9" ht="15.75" customHeight="1">
      <c r="B1052" s="20"/>
      <c r="C1052" s="23"/>
      <c r="D1052" s="23"/>
      <c r="E1052" s="21"/>
      <c r="F1052" s="21"/>
      <c r="G1052" s="21"/>
      <c r="H1052" s="21"/>
      <c r="I1052" s="21"/>
    </row>
    <row r="1053" spans="2:9" ht="15.75" customHeight="1">
      <c r="B1053" s="20"/>
      <c r="C1053" s="23"/>
      <c r="D1053" s="23"/>
      <c r="E1053" s="21"/>
      <c r="F1053" s="21"/>
      <c r="G1053" s="21"/>
      <c r="H1053" s="21"/>
      <c r="I1053" s="21"/>
    </row>
    <row r="1054" spans="2:9" ht="15.75" customHeight="1">
      <c r="B1054" s="20"/>
      <c r="C1054" s="23"/>
      <c r="D1054" s="23"/>
      <c r="E1054" s="21"/>
      <c r="F1054" s="21"/>
      <c r="G1054" s="21"/>
      <c r="H1054" s="21"/>
      <c r="I1054" s="21"/>
    </row>
    <row r="1055" spans="2:9" ht="15.75" customHeight="1">
      <c r="B1055" s="20"/>
      <c r="C1055" s="23"/>
      <c r="D1055" s="23"/>
      <c r="E1055" s="21"/>
      <c r="F1055" s="21"/>
      <c r="G1055" s="21"/>
      <c r="H1055" s="21"/>
      <c r="I1055" s="21"/>
    </row>
    <row r="1056" spans="2:9" ht="15.75" customHeight="1">
      <c r="B1056" s="20"/>
      <c r="C1056" s="23"/>
      <c r="D1056" s="23"/>
      <c r="E1056" s="21"/>
      <c r="F1056" s="21"/>
      <c r="G1056" s="21"/>
      <c r="H1056" s="21"/>
      <c r="I1056" s="21"/>
    </row>
    <row r="1057" spans="2:9" ht="15.75" customHeight="1">
      <c r="B1057" s="20"/>
      <c r="C1057" s="23"/>
      <c r="D1057" s="23"/>
      <c r="E1057" s="21"/>
      <c r="F1057" s="21"/>
      <c r="G1057" s="21"/>
      <c r="H1057" s="21"/>
      <c r="I1057" s="21"/>
    </row>
    <row r="1058" spans="2:9" ht="15.75" customHeight="1">
      <c r="B1058" s="20"/>
      <c r="C1058" s="23"/>
      <c r="D1058" s="23"/>
      <c r="E1058" s="21"/>
      <c r="F1058" s="21"/>
      <c r="G1058" s="21"/>
      <c r="H1058" s="21"/>
      <c r="I1058" s="21"/>
    </row>
    <row r="1059" spans="2:9" ht="15.75" customHeight="1">
      <c r="B1059" s="20"/>
      <c r="C1059" s="23"/>
      <c r="D1059" s="23"/>
      <c r="E1059" s="21"/>
      <c r="F1059" s="21"/>
      <c r="G1059" s="21"/>
      <c r="H1059" s="21"/>
      <c r="I1059" s="21"/>
    </row>
    <row r="1060" spans="2:9" ht="15.75" customHeight="1">
      <c r="B1060" s="20"/>
      <c r="C1060" s="23"/>
      <c r="D1060" s="23"/>
      <c r="E1060" s="21"/>
      <c r="F1060" s="21"/>
      <c r="G1060" s="21"/>
      <c r="H1060" s="21"/>
      <c r="I1060" s="21"/>
    </row>
    <row r="1061" spans="2:9" ht="15.75" customHeight="1">
      <c r="B1061" s="20"/>
      <c r="C1061" s="23"/>
      <c r="D1061" s="23"/>
      <c r="E1061" s="21"/>
      <c r="F1061" s="21"/>
      <c r="G1061" s="21"/>
      <c r="H1061" s="21"/>
      <c r="I1061" s="21"/>
    </row>
    <row r="1062" spans="2:9" ht="15.75" customHeight="1">
      <c r="B1062" s="20"/>
      <c r="C1062" s="23"/>
      <c r="D1062" s="23"/>
      <c r="E1062" s="21"/>
      <c r="F1062" s="21"/>
      <c r="G1062" s="21"/>
      <c r="H1062" s="21"/>
      <c r="I1062" s="21"/>
    </row>
    <row r="1063" spans="2:9" ht="15.75" customHeight="1">
      <c r="B1063" s="20"/>
      <c r="C1063" s="23"/>
      <c r="D1063" s="23"/>
      <c r="E1063" s="21"/>
      <c r="F1063" s="21"/>
      <c r="G1063" s="21"/>
      <c r="H1063" s="21"/>
      <c r="I1063" s="21"/>
    </row>
    <row r="1064" spans="2:9" ht="15.75" customHeight="1">
      <c r="B1064" s="20"/>
      <c r="C1064" s="23"/>
      <c r="D1064" s="23"/>
      <c r="E1064" s="21"/>
      <c r="F1064" s="21"/>
      <c r="G1064" s="21"/>
      <c r="H1064" s="21"/>
      <c r="I1064" s="21"/>
    </row>
    <row r="1065" spans="2:9" ht="15.75" customHeight="1">
      <c r="B1065" s="20"/>
      <c r="C1065" s="23"/>
      <c r="D1065" s="23"/>
      <c r="E1065" s="21"/>
      <c r="F1065" s="21"/>
      <c r="G1065" s="21"/>
      <c r="H1065" s="21"/>
      <c r="I1065" s="21"/>
    </row>
    <row r="1066" spans="2:9" ht="15.75" customHeight="1">
      <c r="B1066" s="20"/>
      <c r="C1066" s="23"/>
      <c r="D1066" s="23"/>
      <c r="E1066" s="21"/>
      <c r="F1066" s="21"/>
      <c r="G1066" s="21"/>
      <c r="H1066" s="21"/>
      <c r="I1066" s="21"/>
    </row>
    <row r="1067" spans="2:9" ht="15.75" customHeight="1">
      <c r="B1067" s="20"/>
      <c r="C1067" s="23"/>
      <c r="D1067" s="23"/>
      <c r="E1067" s="21"/>
      <c r="F1067" s="21"/>
      <c r="G1067" s="21"/>
      <c r="H1067" s="21"/>
      <c r="I1067" s="21"/>
    </row>
    <row r="1068" spans="2:9" ht="15.75" customHeight="1">
      <c r="B1068" s="20"/>
      <c r="C1068" s="23"/>
      <c r="D1068" s="23"/>
      <c r="E1068" s="21"/>
      <c r="F1068" s="21"/>
      <c r="G1068" s="21"/>
      <c r="H1068" s="21"/>
      <c r="I1068" s="21"/>
    </row>
    <row r="1069" spans="2:9" ht="15.75" customHeight="1">
      <c r="B1069" s="20"/>
      <c r="C1069" s="23"/>
      <c r="D1069" s="23"/>
      <c r="E1069" s="21"/>
      <c r="F1069" s="21"/>
      <c r="G1069" s="21"/>
      <c r="H1069" s="21"/>
      <c r="I1069" s="21"/>
    </row>
    <row r="1070" spans="2:9" ht="15.75" customHeight="1">
      <c r="B1070" s="20"/>
      <c r="C1070" s="23"/>
      <c r="D1070" s="23"/>
      <c r="E1070" s="21"/>
      <c r="F1070" s="21"/>
      <c r="G1070" s="21"/>
      <c r="H1070" s="21"/>
      <c r="I1070" s="21"/>
    </row>
    <row r="1071" spans="2:9" ht="15.75" customHeight="1">
      <c r="B1071" s="20"/>
      <c r="C1071" s="23"/>
      <c r="D1071" s="23"/>
      <c r="E1071" s="21"/>
      <c r="F1071" s="21"/>
      <c r="G1071" s="21"/>
      <c r="H1071" s="21"/>
      <c r="I1071" s="21"/>
    </row>
    <row r="1072" spans="2:9" ht="15.75" customHeight="1">
      <c r="B1072" s="20"/>
      <c r="C1072" s="23"/>
      <c r="D1072" s="23"/>
      <c r="E1072" s="21"/>
      <c r="F1072" s="21"/>
      <c r="G1072" s="21"/>
      <c r="H1072" s="21"/>
      <c r="I1072" s="21"/>
    </row>
    <row r="1073" spans="2:9" ht="15.75" customHeight="1">
      <c r="B1073" s="20"/>
      <c r="C1073" s="23"/>
      <c r="D1073" s="23"/>
      <c r="E1073" s="21"/>
      <c r="F1073" s="21"/>
      <c r="G1073" s="21"/>
      <c r="H1073" s="21"/>
      <c r="I1073" s="21"/>
    </row>
    <row r="1074" spans="2:9" ht="15.75" customHeight="1">
      <c r="B1074" s="20"/>
      <c r="C1074" s="23"/>
      <c r="D1074" s="23"/>
      <c r="E1074" s="21"/>
      <c r="F1074" s="21"/>
      <c r="G1074" s="21"/>
      <c r="H1074" s="21"/>
      <c r="I1074" s="21"/>
    </row>
    <row r="1075" spans="2:9" ht="15.75" customHeight="1">
      <c r="B1075" s="20"/>
      <c r="C1075" s="23"/>
      <c r="D1075" s="23"/>
      <c r="E1075" s="21"/>
      <c r="F1075" s="21"/>
      <c r="G1075" s="21"/>
      <c r="H1075" s="21"/>
      <c r="I1075" s="21"/>
    </row>
    <row r="1076" spans="2:9" ht="15.75" customHeight="1">
      <c r="B1076" s="20"/>
      <c r="C1076" s="23"/>
      <c r="D1076" s="23"/>
      <c r="E1076" s="21"/>
      <c r="F1076" s="21"/>
      <c r="G1076" s="21"/>
      <c r="H1076" s="21"/>
      <c r="I1076" s="21"/>
    </row>
    <row r="1077" spans="2:9" ht="15.75" customHeight="1">
      <c r="B1077" s="20"/>
      <c r="C1077" s="23"/>
      <c r="D1077" s="23"/>
      <c r="E1077" s="21"/>
      <c r="F1077" s="21"/>
      <c r="G1077" s="21"/>
      <c r="H1077" s="21"/>
      <c r="I1077" s="21"/>
    </row>
    <row r="1078" spans="2:9" ht="15.75" customHeight="1">
      <c r="B1078" s="20"/>
      <c r="C1078" s="23"/>
      <c r="D1078" s="23"/>
      <c r="E1078" s="21"/>
      <c r="F1078" s="21"/>
      <c r="G1078" s="21"/>
      <c r="H1078" s="21"/>
      <c r="I1078" s="21"/>
    </row>
    <row r="1079" spans="2:9" ht="15.75" customHeight="1">
      <c r="B1079" s="20"/>
      <c r="C1079" s="23"/>
      <c r="D1079" s="23"/>
      <c r="E1079" s="21"/>
      <c r="F1079" s="21"/>
      <c r="G1079" s="21"/>
      <c r="H1079" s="21"/>
      <c r="I1079" s="21"/>
    </row>
    <row r="1080" spans="2:9" ht="15.75" customHeight="1">
      <c r="B1080" s="20"/>
      <c r="C1080" s="23"/>
      <c r="D1080" s="23"/>
      <c r="E1080" s="21"/>
      <c r="F1080" s="21"/>
      <c r="G1080" s="21"/>
      <c r="H1080" s="21"/>
      <c r="I1080" s="21"/>
    </row>
    <row r="1081" spans="2:9" ht="15.75" customHeight="1">
      <c r="B1081" s="20"/>
      <c r="C1081" s="23"/>
      <c r="D1081" s="23"/>
      <c r="E1081" s="21"/>
      <c r="F1081" s="21"/>
      <c r="G1081" s="21"/>
      <c r="H1081" s="21"/>
      <c r="I1081" s="21"/>
    </row>
    <row r="1082" spans="2:9" ht="15.75" customHeight="1">
      <c r="B1082" s="20"/>
      <c r="C1082" s="23"/>
      <c r="D1082" s="23"/>
      <c r="E1082" s="21"/>
      <c r="F1082" s="21"/>
      <c r="G1082" s="21"/>
      <c r="H1082" s="21"/>
      <c r="I1082" s="21"/>
    </row>
    <row r="1083" spans="2:9" ht="15.75" customHeight="1">
      <c r="B1083" s="20"/>
      <c r="C1083" s="23"/>
      <c r="D1083" s="23"/>
      <c r="E1083" s="21"/>
      <c r="F1083" s="21"/>
      <c r="G1083" s="21"/>
      <c r="H1083" s="21"/>
      <c r="I1083" s="21"/>
    </row>
    <row r="1084" spans="2:9" ht="15.75" customHeight="1">
      <c r="B1084" s="20"/>
      <c r="C1084" s="23"/>
      <c r="D1084" s="23"/>
      <c r="E1084" s="21"/>
      <c r="F1084" s="21"/>
      <c r="G1084" s="21"/>
      <c r="H1084" s="21"/>
      <c r="I1084" s="21"/>
    </row>
    <row r="1085" spans="2:9" ht="15.75" customHeight="1">
      <c r="B1085" s="20"/>
      <c r="C1085" s="23"/>
      <c r="D1085" s="23"/>
      <c r="E1085" s="21"/>
      <c r="F1085" s="21"/>
      <c r="G1085" s="21"/>
      <c r="H1085" s="21"/>
      <c r="I1085" s="21"/>
    </row>
    <row r="1086" spans="2:9" ht="15.75" customHeight="1">
      <c r="B1086" s="20"/>
      <c r="C1086" s="23"/>
      <c r="D1086" s="23"/>
      <c r="E1086" s="21"/>
      <c r="F1086" s="21"/>
      <c r="G1086" s="21"/>
      <c r="H1086" s="21"/>
      <c r="I1086" s="21"/>
    </row>
    <row r="1087" spans="2:9" ht="15.75" customHeight="1">
      <c r="B1087" s="20"/>
      <c r="C1087" s="23"/>
      <c r="D1087" s="23"/>
      <c r="E1087" s="21"/>
      <c r="F1087" s="21"/>
      <c r="G1087" s="21"/>
      <c r="H1087" s="21"/>
      <c r="I1087" s="21"/>
    </row>
    <row r="1088" spans="2:9" ht="15.75" customHeight="1">
      <c r="B1088" s="20"/>
      <c r="C1088" s="23"/>
      <c r="D1088" s="23"/>
      <c r="E1088" s="21"/>
      <c r="F1088" s="21"/>
      <c r="G1088" s="21"/>
      <c r="H1088" s="21"/>
      <c r="I1088" s="21"/>
    </row>
    <row r="1089" spans="2:9" ht="15.75" customHeight="1">
      <c r="B1089" s="20"/>
      <c r="C1089" s="23"/>
      <c r="D1089" s="23"/>
      <c r="E1089" s="21"/>
      <c r="F1089" s="21"/>
      <c r="G1089" s="21"/>
      <c r="H1089" s="21"/>
      <c r="I1089" s="21"/>
    </row>
    <row r="1090" spans="2:9" ht="15.75" customHeight="1">
      <c r="B1090" s="20"/>
      <c r="C1090" s="23"/>
      <c r="D1090" s="23"/>
      <c r="E1090" s="21"/>
      <c r="F1090" s="21"/>
      <c r="G1090" s="21"/>
      <c r="H1090" s="21"/>
      <c r="I1090" s="21"/>
    </row>
    <row r="1091" spans="2:9" ht="15.75" customHeight="1">
      <c r="B1091" s="20"/>
      <c r="C1091" s="23"/>
      <c r="D1091" s="23"/>
      <c r="E1091" s="21"/>
      <c r="F1091" s="21"/>
      <c r="G1091" s="21"/>
      <c r="H1091" s="21"/>
      <c r="I1091" s="21"/>
    </row>
    <row r="1092" spans="2:9" ht="15.75" customHeight="1">
      <c r="B1092" s="20"/>
      <c r="C1092" s="23"/>
      <c r="D1092" s="23"/>
      <c r="E1092" s="21"/>
      <c r="F1092" s="21"/>
      <c r="G1092" s="21"/>
      <c r="H1092" s="21"/>
      <c r="I1092" s="21"/>
    </row>
    <row r="1093" spans="2:9" ht="15.75" customHeight="1">
      <c r="B1093" s="20"/>
      <c r="C1093" s="23"/>
      <c r="D1093" s="23"/>
      <c r="E1093" s="21"/>
      <c r="F1093" s="21"/>
      <c r="G1093" s="21"/>
      <c r="H1093" s="21"/>
      <c r="I1093" s="21"/>
    </row>
    <row r="1094" spans="2:9" ht="15.75" customHeight="1">
      <c r="B1094" s="20"/>
      <c r="C1094" s="23"/>
      <c r="D1094" s="23"/>
      <c r="E1094" s="21"/>
      <c r="F1094" s="21"/>
      <c r="G1094" s="21"/>
      <c r="H1094" s="21"/>
      <c r="I1094" s="21"/>
    </row>
    <row r="1095" spans="2:9" ht="15.75" customHeight="1">
      <c r="B1095" s="20"/>
      <c r="C1095" s="23"/>
      <c r="D1095" s="23"/>
      <c r="E1095" s="21"/>
      <c r="F1095" s="21"/>
      <c r="G1095" s="21"/>
      <c r="H1095" s="21"/>
      <c r="I1095" s="21"/>
    </row>
    <row r="1096" spans="2:9" ht="15.75" customHeight="1">
      <c r="B1096" s="20"/>
      <c r="C1096" s="23"/>
      <c r="D1096" s="23"/>
      <c r="E1096" s="21"/>
      <c r="F1096" s="21"/>
      <c r="G1096" s="21"/>
      <c r="H1096" s="21"/>
      <c r="I1096" s="21"/>
    </row>
    <row r="1097" spans="2:9" ht="15.75" customHeight="1">
      <c r="B1097" s="20"/>
      <c r="C1097" s="23"/>
      <c r="D1097" s="23"/>
      <c r="E1097" s="21"/>
      <c r="F1097" s="21"/>
      <c r="G1097" s="21"/>
      <c r="H1097" s="21"/>
      <c r="I1097" s="21"/>
    </row>
    <row r="1098" spans="2:9" ht="15.75" customHeight="1">
      <c r="B1098" s="20"/>
      <c r="C1098" s="23"/>
      <c r="D1098" s="23"/>
      <c r="E1098" s="21"/>
      <c r="F1098" s="21"/>
      <c r="G1098" s="21"/>
      <c r="H1098" s="21"/>
      <c r="I1098" s="21"/>
    </row>
    <row r="1099" spans="2:9" ht="15.75" customHeight="1">
      <c r="B1099" s="20"/>
      <c r="C1099" s="23"/>
      <c r="D1099" s="23"/>
      <c r="E1099" s="21"/>
      <c r="F1099" s="21"/>
      <c r="G1099" s="21"/>
      <c r="H1099" s="21"/>
      <c r="I1099" s="21"/>
    </row>
    <row r="1100" spans="2:9" ht="15.75" customHeight="1">
      <c r="B1100" s="20"/>
      <c r="C1100" s="23"/>
      <c r="D1100" s="23"/>
      <c r="E1100" s="21"/>
      <c r="F1100" s="21"/>
      <c r="G1100" s="21"/>
      <c r="H1100" s="21"/>
      <c r="I1100" s="21"/>
    </row>
    <row r="1101" spans="2:9" ht="15.75" customHeight="1">
      <c r="B1101" s="20"/>
      <c r="C1101" s="23"/>
      <c r="D1101" s="23"/>
      <c r="E1101" s="21"/>
      <c r="F1101" s="21"/>
      <c r="G1101" s="21"/>
      <c r="H1101" s="21"/>
      <c r="I1101" s="21"/>
    </row>
    <row r="1102" spans="2:9" ht="15.75" customHeight="1">
      <c r="B1102" s="20"/>
      <c r="C1102" s="23"/>
      <c r="D1102" s="23"/>
      <c r="E1102" s="21"/>
      <c r="F1102" s="21"/>
      <c r="G1102" s="21"/>
      <c r="H1102" s="21"/>
      <c r="I1102" s="21"/>
    </row>
    <row r="1103" spans="2:9" ht="15.75" customHeight="1">
      <c r="B1103" s="20"/>
      <c r="C1103" s="23"/>
      <c r="D1103" s="23"/>
      <c r="E1103" s="21"/>
      <c r="F1103" s="21"/>
      <c r="G1103" s="21"/>
      <c r="H1103" s="21"/>
      <c r="I1103" s="21"/>
    </row>
    <row r="1104" spans="2:9" ht="15.75" customHeight="1">
      <c r="B1104" s="20"/>
      <c r="C1104" s="23"/>
      <c r="D1104" s="23"/>
      <c r="E1104" s="21"/>
      <c r="F1104" s="21"/>
      <c r="G1104" s="21"/>
      <c r="H1104" s="21"/>
      <c r="I1104" s="21"/>
    </row>
    <row r="1105" spans="2:9" ht="15.75" customHeight="1">
      <c r="B1105" s="20"/>
      <c r="C1105" s="23"/>
      <c r="D1105" s="23"/>
      <c r="E1105" s="21"/>
      <c r="F1105" s="21"/>
      <c r="G1105" s="21"/>
      <c r="H1105" s="21"/>
      <c r="I1105" s="21"/>
    </row>
    <row r="1106" spans="2:9" ht="15.75" customHeight="1">
      <c r="B1106" s="20"/>
      <c r="C1106" s="23"/>
      <c r="D1106" s="23"/>
      <c r="E1106" s="21"/>
      <c r="F1106" s="21"/>
      <c r="G1106" s="21"/>
      <c r="H1106" s="21"/>
      <c r="I1106" s="21"/>
    </row>
    <row r="1107" spans="2:9" ht="15.75" customHeight="1">
      <c r="B1107" s="20"/>
      <c r="C1107" s="23"/>
      <c r="D1107" s="23"/>
      <c r="E1107" s="21"/>
      <c r="F1107" s="21"/>
      <c r="G1107" s="21"/>
      <c r="H1107" s="21"/>
      <c r="I1107" s="21"/>
    </row>
    <row r="1108" spans="2:9" ht="15.75" customHeight="1">
      <c r="B1108" s="20"/>
      <c r="C1108" s="23"/>
      <c r="D1108" s="23"/>
      <c r="E1108" s="21"/>
      <c r="F1108" s="21"/>
      <c r="G1108" s="21"/>
      <c r="H1108" s="21"/>
      <c r="I1108" s="21"/>
    </row>
    <row r="1109" spans="2:9" ht="15.75" customHeight="1">
      <c r="B1109" s="20"/>
      <c r="C1109" s="23"/>
      <c r="D1109" s="23"/>
      <c r="E1109" s="21"/>
      <c r="F1109" s="21"/>
      <c r="G1109" s="21"/>
      <c r="H1109" s="21"/>
      <c r="I1109" s="21"/>
    </row>
    <row r="1110" spans="2:9" ht="15.75" customHeight="1">
      <c r="B1110" s="20"/>
      <c r="C1110" s="23"/>
      <c r="D1110" s="23"/>
      <c r="E1110" s="21"/>
      <c r="F1110" s="21"/>
      <c r="G1110" s="21"/>
      <c r="H1110" s="21"/>
      <c r="I1110" s="21"/>
    </row>
    <row r="1111" spans="2:9" ht="15.75" customHeight="1">
      <c r="B1111" s="20"/>
      <c r="C1111" s="23"/>
      <c r="D1111" s="23"/>
      <c r="E1111" s="21"/>
      <c r="F1111" s="21"/>
      <c r="G1111" s="21"/>
      <c r="H1111" s="21"/>
      <c r="I1111" s="21"/>
    </row>
    <row r="1112" spans="2:9" ht="15.75" customHeight="1">
      <c r="B1112" s="20"/>
      <c r="C1112" s="23"/>
      <c r="D1112" s="23"/>
      <c r="E1112" s="21"/>
      <c r="F1112" s="21"/>
      <c r="G1112" s="21"/>
      <c r="H1112" s="21"/>
      <c r="I1112" s="21"/>
    </row>
    <row r="1113" spans="2:9" ht="15.75" customHeight="1">
      <c r="B1113" s="20"/>
      <c r="C1113" s="23"/>
      <c r="D1113" s="23"/>
      <c r="E1113" s="21"/>
      <c r="F1113" s="21"/>
      <c r="G1113" s="21"/>
      <c r="H1113" s="21"/>
      <c r="I1113" s="21"/>
    </row>
    <row r="1114" spans="2:9" ht="15.75" customHeight="1">
      <c r="B1114" s="20"/>
      <c r="C1114" s="23"/>
      <c r="D1114" s="23"/>
      <c r="E1114" s="21"/>
      <c r="F1114" s="21"/>
      <c r="G1114" s="21"/>
      <c r="H1114" s="21"/>
      <c r="I1114" s="21"/>
    </row>
    <row r="1115" spans="2:9" ht="15.75" customHeight="1">
      <c r="B1115" s="20"/>
      <c r="C1115" s="23"/>
      <c r="D1115" s="23"/>
      <c r="E1115" s="21"/>
      <c r="F1115" s="21"/>
      <c r="G1115" s="21"/>
      <c r="H1115" s="21"/>
      <c r="I1115" s="21"/>
    </row>
    <row r="1116" spans="2:9" ht="15.75" customHeight="1">
      <c r="B1116" s="20"/>
      <c r="C1116" s="23"/>
      <c r="D1116" s="23"/>
      <c r="E1116" s="21"/>
      <c r="F1116" s="21"/>
      <c r="G1116" s="21"/>
      <c r="H1116" s="21"/>
      <c r="I1116" s="21"/>
    </row>
    <row r="1117" spans="2:9" ht="15.75" customHeight="1">
      <c r="B1117" s="20"/>
      <c r="C1117" s="23"/>
      <c r="D1117" s="23"/>
      <c r="E1117" s="21"/>
      <c r="F1117" s="21"/>
      <c r="G1117" s="21"/>
      <c r="H1117" s="21"/>
      <c r="I1117" s="21"/>
    </row>
    <row r="1118" spans="2:9" ht="15.75" customHeight="1">
      <c r="B1118" s="20"/>
      <c r="C1118" s="23"/>
      <c r="D1118" s="23"/>
      <c r="E1118" s="21"/>
      <c r="F1118" s="21"/>
      <c r="G1118" s="21"/>
      <c r="H1118" s="21"/>
      <c r="I1118" s="21"/>
    </row>
    <row r="1119" spans="2:9" ht="15.75" customHeight="1">
      <c r="B1119" s="20"/>
      <c r="C1119" s="23"/>
      <c r="D1119" s="23"/>
      <c r="E1119" s="21"/>
      <c r="F1119" s="21"/>
      <c r="G1119" s="21"/>
      <c r="H1119" s="21"/>
      <c r="I1119" s="21"/>
    </row>
  </sheetData>
  <sheetProtection/>
  <mergeCells count="11">
    <mergeCell ref="J3:J4"/>
    <mergeCell ref="A12:B12"/>
    <mergeCell ref="A1:J1"/>
    <mergeCell ref="B2:J2"/>
    <mergeCell ref="A3:A4"/>
    <mergeCell ref="B3:B4"/>
    <mergeCell ref="C3:C4"/>
    <mergeCell ref="D3:D4"/>
    <mergeCell ref="E3:F3"/>
    <mergeCell ref="G3:H3"/>
    <mergeCell ref="I3:I4"/>
  </mergeCells>
  <printOptions/>
  <pageMargins left="0.3937007874015748" right="0.2755905511811024" top="0.7480314960629921" bottom="0.7874015748031497" header="0.5118110236220472" footer="0.5118110236220472"/>
  <pageSetup horizontalDpi="600" verticalDpi="600" orientation="landscape" paperSize="9" r:id="rId1"/>
  <headerFooter alignWithMargins="0">
    <oddFooter>&amp;L&amp;"돋움,굵게"신기술벤처기업, 이노비즈기업&amp;C&amp;"돋움,굵게"UL-인증, CE-인증, Q마크 등록&amp;R&amp;"돋움,굵게"조달우수제품, 성능인증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R613"/>
  <sheetViews>
    <sheetView zoomScaleSheetLayoutView="100" zoomScalePageLayoutView="0" workbookViewId="0" topLeftCell="A10">
      <selection activeCell="B2" sqref="B2:M2"/>
    </sheetView>
  </sheetViews>
  <sheetFormatPr defaultColWidth="8.88671875" defaultRowHeight="15.75" customHeight="1"/>
  <cols>
    <col min="1" max="1" width="2.21484375" style="14" customWidth="1"/>
    <col min="2" max="2" width="15.99609375" style="15" bestFit="1" customWidth="1"/>
    <col min="3" max="3" width="15.77734375" style="15" customWidth="1"/>
    <col min="4" max="5" width="5.5546875" style="15" customWidth="1"/>
    <col min="6" max="6" width="8.88671875" style="45" customWidth="1"/>
    <col min="7" max="7" width="8.88671875" style="15" customWidth="1"/>
    <col min="8" max="9" width="8.88671875" style="45" customWidth="1"/>
    <col min="10" max="11" width="8.88671875" style="46" customWidth="1"/>
    <col min="12" max="12" width="9.99609375" style="46" customWidth="1"/>
    <col min="13" max="13" width="12.4453125" style="202" bestFit="1" customWidth="1"/>
    <col min="14" max="14" width="26.21484375" style="14" customWidth="1"/>
    <col min="15" max="15" width="5.21484375" style="14" customWidth="1"/>
    <col min="16" max="16" width="4.5546875" style="14" customWidth="1"/>
    <col min="17" max="17" width="7.6640625" style="14" customWidth="1"/>
    <col min="18" max="18" width="13.88671875" style="14" customWidth="1"/>
    <col min="19" max="16384" width="8.88671875" style="14" customWidth="1"/>
  </cols>
  <sheetData>
    <row r="1" spans="2:18" ht="60" customHeight="1"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N1" s="16"/>
      <c r="O1" s="16"/>
      <c r="P1" s="16"/>
      <c r="Q1" s="16"/>
      <c r="R1" s="16"/>
    </row>
    <row r="2" spans="2:18" ht="31.5" customHeight="1">
      <c r="B2" s="295" t="s">
        <v>30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16"/>
      <c r="O2" s="16"/>
      <c r="P2" s="16"/>
      <c r="Q2" s="16"/>
      <c r="R2" s="16"/>
    </row>
    <row r="3" spans="2:18" ht="150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N3" s="16"/>
      <c r="O3" s="16"/>
      <c r="P3" s="16"/>
      <c r="Q3" s="16"/>
      <c r="R3" s="16"/>
    </row>
    <row r="4" spans="2:18" ht="25.5" customHeight="1">
      <c r="B4" s="296" t="s">
        <v>260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16"/>
      <c r="O4" s="16"/>
      <c r="P4" s="16"/>
      <c r="Q4" s="16"/>
      <c r="R4" s="16"/>
    </row>
    <row r="5" spans="2:18" ht="120" customHeight="1">
      <c r="B5" s="297" t="s">
        <v>2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03"/>
      <c r="N5" s="16"/>
      <c r="O5" s="16"/>
      <c r="P5" s="16"/>
      <c r="Q5" s="16"/>
      <c r="R5" s="16"/>
    </row>
    <row r="6" spans="2:18" ht="15" customHeight="1">
      <c r="B6" s="283" t="s">
        <v>31</v>
      </c>
      <c r="C6" s="283" t="s">
        <v>32</v>
      </c>
      <c r="D6" s="283" t="s">
        <v>25</v>
      </c>
      <c r="E6" s="283" t="s">
        <v>5</v>
      </c>
      <c r="F6" s="283" t="s">
        <v>18</v>
      </c>
      <c r="G6" s="283"/>
      <c r="H6" s="283" t="s">
        <v>33</v>
      </c>
      <c r="I6" s="283"/>
      <c r="J6" s="283" t="s">
        <v>34</v>
      </c>
      <c r="K6" s="283"/>
      <c r="L6" s="298" t="s">
        <v>8</v>
      </c>
      <c r="M6" s="299" t="s">
        <v>143</v>
      </c>
      <c r="N6" s="16"/>
      <c r="O6" s="16"/>
      <c r="P6" s="16"/>
      <c r="Q6" s="16"/>
      <c r="R6" s="16"/>
    </row>
    <row r="7" spans="2:18" ht="15" customHeight="1">
      <c r="B7" s="283"/>
      <c r="C7" s="283"/>
      <c r="D7" s="283"/>
      <c r="E7" s="283"/>
      <c r="F7" s="204" t="s">
        <v>35</v>
      </c>
      <c r="G7" s="195" t="s">
        <v>36</v>
      </c>
      <c r="H7" s="204" t="s">
        <v>37</v>
      </c>
      <c r="I7" s="204" t="s">
        <v>38</v>
      </c>
      <c r="J7" s="205" t="s">
        <v>29</v>
      </c>
      <c r="K7" s="205" t="s">
        <v>39</v>
      </c>
      <c r="L7" s="298"/>
      <c r="M7" s="300"/>
      <c r="N7" s="16"/>
      <c r="O7" s="16"/>
      <c r="P7" s="16"/>
      <c r="Q7" s="16"/>
      <c r="R7" s="16"/>
    </row>
    <row r="8" spans="2:18" ht="15" customHeight="1">
      <c r="B8" s="195" t="s">
        <v>40</v>
      </c>
      <c r="C8" s="301" t="s">
        <v>49</v>
      </c>
      <c r="D8" s="301"/>
      <c r="E8" s="301"/>
      <c r="F8" s="301"/>
      <c r="G8" s="301"/>
      <c r="H8" s="301"/>
      <c r="I8" s="301"/>
      <c r="J8" s="301"/>
      <c r="K8" s="301"/>
      <c r="L8" s="301"/>
      <c r="M8" s="204"/>
      <c r="N8" s="16"/>
      <c r="O8" s="16"/>
      <c r="P8" s="16"/>
      <c r="Q8" s="16"/>
      <c r="R8" s="16"/>
    </row>
    <row r="9" spans="2:18" ht="15" customHeight="1">
      <c r="B9" s="195" t="s">
        <v>47</v>
      </c>
      <c r="C9" s="195" t="s">
        <v>213</v>
      </c>
      <c r="D9" s="195" t="s">
        <v>15</v>
      </c>
      <c r="E9" s="195">
        <v>1</v>
      </c>
      <c r="F9" s="204">
        <v>8195</v>
      </c>
      <c r="G9" s="206">
        <f aca="true" t="shared" si="0" ref="G9:G14">E9*F9</f>
        <v>8195</v>
      </c>
      <c r="H9" s="204"/>
      <c r="I9" s="204"/>
      <c r="J9" s="205"/>
      <c r="K9" s="205"/>
      <c r="L9" s="205">
        <f aca="true" t="shared" si="1" ref="L9:L14">G9</f>
        <v>8195</v>
      </c>
      <c r="M9" s="204" t="s">
        <v>214</v>
      </c>
      <c r="N9" s="16"/>
      <c r="O9" s="16"/>
      <c r="P9" s="16"/>
      <c r="Q9" s="16"/>
      <c r="R9" s="16"/>
    </row>
    <row r="10" spans="2:18" ht="15" customHeight="1">
      <c r="B10" s="195" t="s">
        <v>47</v>
      </c>
      <c r="C10" s="195" t="s">
        <v>50</v>
      </c>
      <c r="D10" s="195" t="s">
        <v>15</v>
      </c>
      <c r="E10" s="195">
        <v>1</v>
      </c>
      <c r="F10" s="204">
        <v>5835</v>
      </c>
      <c r="G10" s="206">
        <f t="shared" si="0"/>
        <v>5835</v>
      </c>
      <c r="H10" s="204"/>
      <c r="I10" s="204"/>
      <c r="J10" s="205"/>
      <c r="K10" s="205"/>
      <c r="L10" s="205">
        <f t="shared" si="1"/>
        <v>5835</v>
      </c>
      <c r="M10" s="204" t="s">
        <v>214</v>
      </c>
      <c r="N10" s="16"/>
      <c r="O10" s="16"/>
      <c r="P10" s="16"/>
      <c r="Q10" s="16"/>
      <c r="R10" s="16"/>
    </row>
    <row r="11" spans="2:18" ht="15" customHeight="1">
      <c r="B11" s="195" t="s">
        <v>48</v>
      </c>
      <c r="C11" s="195" t="s">
        <v>215</v>
      </c>
      <c r="D11" s="195" t="s">
        <v>15</v>
      </c>
      <c r="E11" s="195">
        <v>1</v>
      </c>
      <c r="F11" s="204">
        <v>6748</v>
      </c>
      <c r="G11" s="206">
        <f t="shared" si="0"/>
        <v>6748</v>
      </c>
      <c r="H11" s="204"/>
      <c r="I11" s="204"/>
      <c r="J11" s="205"/>
      <c r="K11" s="205"/>
      <c r="L11" s="205">
        <f t="shared" si="1"/>
        <v>6748</v>
      </c>
      <c r="M11" s="204" t="s">
        <v>216</v>
      </c>
      <c r="N11" s="16"/>
      <c r="O11" s="16"/>
      <c r="P11" s="16"/>
      <c r="Q11" s="16"/>
      <c r="R11" s="16"/>
    </row>
    <row r="12" spans="2:18" ht="15" customHeight="1">
      <c r="B12" s="195" t="s">
        <v>48</v>
      </c>
      <c r="C12" s="195" t="s">
        <v>217</v>
      </c>
      <c r="D12" s="195" t="s">
        <v>15</v>
      </c>
      <c r="E12" s="195">
        <v>1</v>
      </c>
      <c r="F12" s="204">
        <v>4803</v>
      </c>
      <c r="G12" s="206">
        <f t="shared" si="0"/>
        <v>4803</v>
      </c>
      <c r="H12" s="204"/>
      <c r="I12" s="204"/>
      <c r="J12" s="205"/>
      <c r="K12" s="205"/>
      <c r="L12" s="205">
        <f t="shared" si="1"/>
        <v>4803</v>
      </c>
      <c r="M12" s="204" t="s">
        <v>216</v>
      </c>
      <c r="N12" s="16"/>
      <c r="O12" s="16"/>
      <c r="P12" s="16"/>
      <c r="Q12" s="16"/>
      <c r="R12" s="16"/>
    </row>
    <row r="13" spans="2:18" ht="15" customHeight="1">
      <c r="B13" s="195" t="s">
        <v>218</v>
      </c>
      <c r="C13" s="195" t="s">
        <v>219</v>
      </c>
      <c r="D13" s="195" t="s">
        <v>15</v>
      </c>
      <c r="E13" s="195">
        <v>1</v>
      </c>
      <c r="F13" s="204">
        <v>8615</v>
      </c>
      <c r="G13" s="206">
        <f t="shared" si="0"/>
        <v>8615</v>
      </c>
      <c r="H13" s="204"/>
      <c r="I13" s="204"/>
      <c r="J13" s="205"/>
      <c r="K13" s="205"/>
      <c r="L13" s="205">
        <f t="shared" si="1"/>
        <v>8615</v>
      </c>
      <c r="M13" s="204" t="s">
        <v>214</v>
      </c>
      <c r="N13" s="16"/>
      <c r="O13" s="16"/>
      <c r="P13" s="16"/>
      <c r="Q13" s="16"/>
      <c r="R13" s="16"/>
    </row>
    <row r="14" spans="2:18" ht="15" customHeight="1">
      <c r="B14" s="195" t="s">
        <v>218</v>
      </c>
      <c r="C14" s="195" t="s">
        <v>220</v>
      </c>
      <c r="D14" s="195" t="s">
        <v>15</v>
      </c>
      <c r="E14" s="195">
        <v>1</v>
      </c>
      <c r="F14" s="204">
        <v>6178</v>
      </c>
      <c r="G14" s="206">
        <f t="shared" si="0"/>
        <v>6178</v>
      </c>
      <c r="H14" s="204"/>
      <c r="I14" s="204"/>
      <c r="J14" s="205"/>
      <c r="K14" s="205"/>
      <c r="L14" s="205">
        <f t="shared" si="1"/>
        <v>6178</v>
      </c>
      <c r="M14" s="204" t="s">
        <v>214</v>
      </c>
      <c r="N14" s="16"/>
      <c r="O14" s="16"/>
      <c r="P14" s="16"/>
      <c r="Q14" s="16"/>
      <c r="R14" s="16"/>
    </row>
    <row r="15" spans="2:18" ht="15" customHeight="1">
      <c r="B15" s="195" t="s">
        <v>41</v>
      </c>
      <c r="C15" s="195" t="s">
        <v>42</v>
      </c>
      <c r="D15" s="195" t="s">
        <v>43</v>
      </c>
      <c r="E15" s="195">
        <v>0.015</v>
      </c>
      <c r="F15" s="204"/>
      <c r="G15" s="195"/>
      <c r="H15" s="204">
        <v>131620</v>
      </c>
      <c r="I15" s="207">
        <f>ROUNDDOWN(E15*H15,1)</f>
        <v>1974.3</v>
      </c>
      <c r="J15" s="205"/>
      <c r="K15" s="205"/>
      <c r="L15" s="205">
        <f>I15</f>
        <v>1974.3</v>
      </c>
      <c r="M15" s="204" t="s">
        <v>221</v>
      </c>
      <c r="N15" s="16"/>
      <c r="O15" s="16"/>
      <c r="P15" s="16"/>
      <c r="Q15" s="16"/>
      <c r="R15" s="16"/>
    </row>
    <row r="16" spans="2:18" s="27" customFormat="1" ht="15" customHeight="1">
      <c r="B16" s="195" t="s">
        <v>161</v>
      </c>
      <c r="C16" s="208" t="s">
        <v>51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4"/>
      <c r="N16" s="28"/>
      <c r="O16" s="28"/>
      <c r="P16" s="28"/>
      <c r="Q16" s="28"/>
      <c r="R16" s="28"/>
    </row>
    <row r="17" spans="2:18" s="27" customFormat="1" ht="15" customHeight="1">
      <c r="B17" s="195" t="s">
        <v>47</v>
      </c>
      <c r="C17" s="195" t="s">
        <v>52</v>
      </c>
      <c r="D17" s="195" t="s">
        <v>15</v>
      </c>
      <c r="E17" s="195">
        <v>1</v>
      </c>
      <c r="F17" s="204">
        <v>4290</v>
      </c>
      <c r="G17" s="206">
        <f aca="true" t="shared" si="2" ref="G17:G25">E17*F17</f>
        <v>4290</v>
      </c>
      <c r="H17" s="204"/>
      <c r="I17" s="204"/>
      <c r="J17" s="205"/>
      <c r="K17" s="205"/>
      <c r="L17" s="205">
        <f aca="true" t="shared" si="3" ref="L17:L25">G17</f>
        <v>4290</v>
      </c>
      <c r="M17" s="204" t="s">
        <v>214</v>
      </c>
      <c r="N17" s="28"/>
      <c r="O17" s="28"/>
      <c r="P17" s="28"/>
      <c r="Q17" s="28"/>
      <c r="R17" s="28"/>
    </row>
    <row r="18" spans="2:18" s="27" customFormat="1" ht="15" customHeight="1">
      <c r="B18" s="195" t="s">
        <v>47</v>
      </c>
      <c r="C18" s="195" t="s">
        <v>222</v>
      </c>
      <c r="D18" s="195" t="s">
        <v>15</v>
      </c>
      <c r="E18" s="195">
        <v>1</v>
      </c>
      <c r="F18" s="204">
        <v>3042</v>
      </c>
      <c r="G18" s="206">
        <f t="shared" si="2"/>
        <v>3042</v>
      </c>
      <c r="H18" s="204"/>
      <c r="I18" s="204"/>
      <c r="J18" s="205"/>
      <c r="K18" s="205"/>
      <c r="L18" s="205">
        <f t="shared" si="3"/>
        <v>3042</v>
      </c>
      <c r="M18" s="204" t="s">
        <v>214</v>
      </c>
      <c r="N18" s="28"/>
      <c r="O18" s="28"/>
      <c r="P18" s="28"/>
      <c r="Q18" s="28"/>
      <c r="R18" s="28"/>
    </row>
    <row r="19" spans="2:18" s="27" customFormat="1" ht="15" customHeight="1">
      <c r="B19" s="195" t="s">
        <v>47</v>
      </c>
      <c r="C19" s="195" t="s">
        <v>223</v>
      </c>
      <c r="D19" s="195" t="s">
        <v>15</v>
      </c>
      <c r="E19" s="195">
        <v>1</v>
      </c>
      <c r="F19" s="204">
        <v>1981</v>
      </c>
      <c r="G19" s="206">
        <f t="shared" si="2"/>
        <v>1981</v>
      </c>
      <c r="H19" s="204"/>
      <c r="I19" s="204"/>
      <c r="J19" s="205"/>
      <c r="K19" s="205"/>
      <c r="L19" s="205">
        <f t="shared" si="3"/>
        <v>1981</v>
      </c>
      <c r="M19" s="204" t="s">
        <v>214</v>
      </c>
      <c r="N19" s="28"/>
      <c r="O19" s="28"/>
      <c r="P19" s="28"/>
      <c r="Q19" s="28"/>
      <c r="R19" s="28"/>
    </row>
    <row r="20" spans="2:18" s="27" customFormat="1" ht="15" customHeight="1">
      <c r="B20" s="195" t="s">
        <v>48</v>
      </c>
      <c r="C20" s="195" t="s">
        <v>224</v>
      </c>
      <c r="D20" s="195" t="s">
        <v>15</v>
      </c>
      <c r="E20" s="195">
        <v>1</v>
      </c>
      <c r="F20" s="204">
        <v>3262</v>
      </c>
      <c r="G20" s="206">
        <f t="shared" si="2"/>
        <v>3262</v>
      </c>
      <c r="H20" s="204"/>
      <c r="I20" s="204"/>
      <c r="J20" s="205"/>
      <c r="K20" s="205"/>
      <c r="L20" s="205">
        <f t="shared" si="3"/>
        <v>3262</v>
      </c>
      <c r="M20" s="204" t="s">
        <v>216</v>
      </c>
      <c r="N20" s="28"/>
      <c r="O20" s="28"/>
      <c r="P20" s="28"/>
      <c r="Q20" s="28"/>
      <c r="R20" s="28"/>
    </row>
    <row r="21" spans="2:18" s="27" customFormat="1" ht="15" customHeight="1">
      <c r="B21" s="195" t="s">
        <v>48</v>
      </c>
      <c r="C21" s="195" t="s">
        <v>225</v>
      </c>
      <c r="D21" s="195" t="s">
        <v>15</v>
      </c>
      <c r="E21" s="195">
        <v>1</v>
      </c>
      <c r="F21" s="204">
        <v>2724</v>
      </c>
      <c r="G21" s="206">
        <f t="shared" si="2"/>
        <v>2724</v>
      </c>
      <c r="H21" s="204"/>
      <c r="I21" s="204"/>
      <c r="J21" s="205"/>
      <c r="K21" s="205"/>
      <c r="L21" s="205">
        <f t="shared" si="3"/>
        <v>2724</v>
      </c>
      <c r="M21" s="204" t="s">
        <v>216</v>
      </c>
      <c r="N21" s="28"/>
      <c r="O21" s="28"/>
      <c r="P21" s="28"/>
      <c r="Q21" s="28"/>
      <c r="R21" s="28"/>
    </row>
    <row r="22" spans="2:18" s="27" customFormat="1" ht="15" customHeight="1">
      <c r="B22" s="195" t="s">
        <v>48</v>
      </c>
      <c r="C22" s="195" t="s">
        <v>226</v>
      </c>
      <c r="D22" s="195" t="s">
        <v>15</v>
      </c>
      <c r="E22" s="195">
        <v>1</v>
      </c>
      <c r="F22" s="204">
        <v>1511</v>
      </c>
      <c r="G22" s="206">
        <f t="shared" si="2"/>
        <v>1511</v>
      </c>
      <c r="H22" s="204"/>
      <c r="I22" s="204"/>
      <c r="J22" s="205"/>
      <c r="K22" s="205"/>
      <c r="L22" s="205">
        <f t="shared" si="3"/>
        <v>1511</v>
      </c>
      <c r="M22" s="204" t="s">
        <v>216</v>
      </c>
      <c r="N22" s="28"/>
      <c r="O22" s="28"/>
      <c r="P22" s="28"/>
      <c r="Q22" s="28"/>
      <c r="R22" s="28"/>
    </row>
    <row r="23" spans="2:18" s="27" customFormat="1" ht="15" customHeight="1">
      <c r="B23" s="195" t="s">
        <v>218</v>
      </c>
      <c r="C23" s="195" t="s">
        <v>227</v>
      </c>
      <c r="D23" s="195" t="s">
        <v>15</v>
      </c>
      <c r="E23" s="195">
        <v>1</v>
      </c>
      <c r="F23" s="204">
        <v>4343</v>
      </c>
      <c r="G23" s="206">
        <f t="shared" si="2"/>
        <v>4343</v>
      </c>
      <c r="H23" s="204"/>
      <c r="I23" s="204"/>
      <c r="J23" s="205"/>
      <c r="K23" s="205"/>
      <c r="L23" s="205">
        <f t="shared" si="3"/>
        <v>4343</v>
      </c>
      <c r="M23" s="204" t="s">
        <v>214</v>
      </c>
      <c r="N23" s="28"/>
      <c r="O23" s="28"/>
      <c r="P23" s="28"/>
      <c r="Q23" s="28"/>
      <c r="R23" s="28"/>
    </row>
    <row r="24" spans="2:18" s="27" customFormat="1" ht="15" customHeight="1">
      <c r="B24" s="195" t="s">
        <v>218</v>
      </c>
      <c r="C24" s="195" t="s">
        <v>228</v>
      </c>
      <c r="D24" s="195" t="s">
        <v>15</v>
      </c>
      <c r="E24" s="195">
        <v>1</v>
      </c>
      <c r="F24" s="204">
        <v>3445</v>
      </c>
      <c r="G24" s="206">
        <f t="shared" si="2"/>
        <v>3445</v>
      </c>
      <c r="H24" s="204"/>
      <c r="I24" s="204"/>
      <c r="J24" s="205"/>
      <c r="K24" s="205"/>
      <c r="L24" s="205">
        <f t="shared" si="3"/>
        <v>3445</v>
      </c>
      <c r="M24" s="204" t="s">
        <v>214</v>
      </c>
      <c r="N24" s="28"/>
      <c r="O24" s="28"/>
      <c r="P24" s="28"/>
      <c r="Q24" s="28"/>
      <c r="R24" s="28"/>
    </row>
    <row r="25" spans="2:18" s="27" customFormat="1" ht="15" customHeight="1">
      <c r="B25" s="195" t="s">
        <v>218</v>
      </c>
      <c r="C25" s="195" t="s">
        <v>229</v>
      </c>
      <c r="D25" s="195" t="s">
        <v>15</v>
      </c>
      <c r="E25" s="195">
        <v>1</v>
      </c>
      <c r="F25" s="204">
        <v>1994</v>
      </c>
      <c r="G25" s="206">
        <f t="shared" si="2"/>
        <v>1994</v>
      </c>
      <c r="H25" s="204"/>
      <c r="I25" s="204"/>
      <c r="J25" s="205"/>
      <c r="K25" s="205"/>
      <c r="L25" s="205">
        <f t="shared" si="3"/>
        <v>1994</v>
      </c>
      <c r="M25" s="204" t="s">
        <v>214</v>
      </c>
      <c r="N25" s="28"/>
      <c r="O25" s="28"/>
      <c r="P25" s="28"/>
      <c r="Q25" s="28"/>
      <c r="R25" s="28"/>
    </row>
    <row r="26" spans="2:18" s="27" customFormat="1" ht="15" customHeight="1">
      <c r="B26" s="195" t="s">
        <v>41</v>
      </c>
      <c r="C26" s="195" t="s">
        <v>42</v>
      </c>
      <c r="D26" s="195" t="s">
        <v>43</v>
      </c>
      <c r="E26" s="195">
        <v>0.012</v>
      </c>
      <c r="F26" s="204"/>
      <c r="G26" s="195"/>
      <c r="H26" s="204">
        <v>131620</v>
      </c>
      <c r="I26" s="209">
        <f>ROUNDDOWN(E26*H26,1)</f>
        <v>1579.4</v>
      </c>
      <c r="J26" s="205"/>
      <c r="K26" s="205"/>
      <c r="L26" s="205">
        <f>I26</f>
        <v>1579.4</v>
      </c>
      <c r="M26" s="204" t="s">
        <v>221</v>
      </c>
      <c r="N26" s="28"/>
      <c r="O26" s="28"/>
      <c r="P26" s="28"/>
      <c r="Q26" s="28"/>
      <c r="R26" s="28"/>
    </row>
    <row r="27" spans="2:18" s="27" customFormat="1" ht="15" customHeight="1">
      <c r="B27" s="195" t="s">
        <v>44</v>
      </c>
      <c r="C27" s="208" t="s">
        <v>230</v>
      </c>
      <c r="D27" s="208"/>
      <c r="E27" s="208"/>
      <c r="F27" s="208"/>
      <c r="G27" s="208"/>
      <c r="H27" s="208"/>
      <c r="I27" s="208"/>
      <c r="J27" s="208"/>
      <c r="K27" s="208"/>
      <c r="L27" s="208"/>
      <c r="M27" s="204"/>
      <c r="N27" s="28"/>
      <c r="O27" s="28"/>
      <c r="P27" s="28"/>
      <c r="Q27" s="28"/>
      <c r="R27" s="28"/>
    </row>
    <row r="28" spans="2:18" s="27" customFormat="1" ht="15" customHeight="1">
      <c r="B28" s="195" t="s">
        <v>47</v>
      </c>
      <c r="C28" s="195" t="s">
        <v>231</v>
      </c>
      <c r="D28" s="195" t="s">
        <v>15</v>
      </c>
      <c r="E28" s="195">
        <v>1</v>
      </c>
      <c r="F28" s="204">
        <v>1452</v>
      </c>
      <c r="G28" s="206">
        <f>E28*F28</f>
        <v>1452</v>
      </c>
      <c r="H28" s="204"/>
      <c r="I28" s="204"/>
      <c r="J28" s="205"/>
      <c r="K28" s="205"/>
      <c r="L28" s="205">
        <f>G28</f>
        <v>1452</v>
      </c>
      <c r="M28" s="204" t="s">
        <v>232</v>
      </c>
      <c r="N28" s="28"/>
      <c r="O28" s="28"/>
      <c r="P28" s="28"/>
      <c r="Q28" s="28"/>
      <c r="R28" s="28"/>
    </row>
    <row r="29" spans="2:18" s="27" customFormat="1" ht="15" customHeight="1">
      <c r="B29" s="195" t="s">
        <v>48</v>
      </c>
      <c r="C29" s="195" t="s">
        <v>233</v>
      </c>
      <c r="D29" s="195" t="s">
        <v>15</v>
      </c>
      <c r="E29" s="195">
        <v>1</v>
      </c>
      <c r="F29" s="204">
        <v>937</v>
      </c>
      <c r="G29" s="206">
        <f>E29*F29</f>
        <v>937</v>
      </c>
      <c r="H29" s="204"/>
      <c r="I29" s="204"/>
      <c r="J29" s="205"/>
      <c r="K29" s="205"/>
      <c r="L29" s="205">
        <f>G29</f>
        <v>937</v>
      </c>
      <c r="M29" s="204" t="s">
        <v>216</v>
      </c>
      <c r="N29" s="28"/>
      <c r="O29" s="28"/>
      <c r="P29" s="28"/>
      <c r="Q29" s="28"/>
      <c r="R29" s="28"/>
    </row>
    <row r="30" spans="2:18" s="27" customFormat="1" ht="15" customHeight="1">
      <c r="B30" s="195" t="s">
        <v>218</v>
      </c>
      <c r="C30" s="195" t="s">
        <v>234</v>
      </c>
      <c r="D30" s="195" t="s">
        <v>15</v>
      </c>
      <c r="E30" s="195">
        <v>1</v>
      </c>
      <c r="F30" s="204">
        <v>1279</v>
      </c>
      <c r="G30" s="206">
        <f>E30*F30</f>
        <v>1279</v>
      </c>
      <c r="H30" s="204"/>
      <c r="I30" s="204"/>
      <c r="J30" s="205"/>
      <c r="K30" s="205"/>
      <c r="L30" s="205">
        <f>G30</f>
        <v>1279</v>
      </c>
      <c r="M30" s="204" t="s">
        <v>214</v>
      </c>
      <c r="N30" s="28"/>
      <c r="O30" s="28"/>
      <c r="P30" s="28"/>
      <c r="Q30" s="28"/>
      <c r="R30" s="28"/>
    </row>
    <row r="31" spans="2:18" s="27" customFormat="1" ht="15" customHeight="1">
      <c r="B31" s="195" t="s">
        <v>235</v>
      </c>
      <c r="C31" s="195" t="s">
        <v>236</v>
      </c>
      <c r="D31" s="195" t="s">
        <v>15</v>
      </c>
      <c r="E31" s="195">
        <v>1</v>
      </c>
      <c r="F31" s="204">
        <v>11630</v>
      </c>
      <c r="G31" s="206">
        <f>E31*F31</f>
        <v>11630</v>
      </c>
      <c r="H31" s="204"/>
      <c r="I31" s="204"/>
      <c r="J31" s="205"/>
      <c r="K31" s="205"/>
      <c r="L31" s="205">
        <f>G31</f>
        <v>11630</v>
      </c>
      <c r="M31" s="204" t="s">
        <v>237</v>
      </c>
      <c r="N31" s="28"/>
      <c r="O31" s="28"/>
      <c r="P31" s="28"/>
      <c r="Q31" s="28"/>
      <c r="R31" s="28"/>
    </row>
    <row r="32" spans="2:18" s="27" customFormat="1" ht="15" customHeight="1">
      <c r="B32" s="195" t="s">
        <v>41</v>
      </c>
      <c r="C32" s="195" t="s">
        <v>42</v>
      </c>
      <c r="D32" s="195" t="s">
        <v>43</v>
      </c>
      <c r="E32" s="195">
        <v>0.01</v>
      </c>
      <c r="F32" s="204"/>
      <c r="G32" s="195"/>
      <c r="H32" s="204">
        <v>131620</v>
      </c>
      <c r="I32" s="209">
        <f>ROUNDDOWN(E32*H32,0)</f>
        <v>1316</v>
      </c>
      <c r="J32" s="205"/>
      <c r="K32" s="205"/>
      <c r="L32" s="205"/>
      <c r="M32" s="204" t="s">
        <v>221</v>
      </c>
      <c r="N32" s="28"/>
      <c r="O32" s="28"/>
      <c r="P32" s="28"/>
      <c r="Q32" s="28"/>
      <c r="R32" s="28"/>
    </row>
    <row r="33" spans="2:18" ht="15" customHeight="1">
      <c r="B33" s="195" t="s">
        <v>45</v>
      </c>
      <c r="C33" s="301" t="s">
        <v>238</v>
      </c>
      <c r="D33" s="301"/>
      <c r="E33" s="301"/>
      <c r="F33" s="301"/>
      <c r="G33" s="301"/>
      <c r="H33" s="301"/>
      <c r="I33" s="301"/>
      <c r="J33" s="301"/>
      <c r="K33" s="301"/>
      <c r="L33" s="301"/>
      <c r="M33" s="204"/>
      <c r="N33" s="16"/>
      <c r="O33" s="16"/>
      <c r="P33" s="16"/>
      <c r="Q33" s="16"/>
      <c r="R33" s="16"/>
    </row>
    <row r="34" spans="2:18" ht="15" customHeight="1">
      <c r="B34" s="195" t="s">
        <v>239</v>
      </c>
      <c r="C34" s="195" t="s">
        <v>240</v>
      </c>
      <c r="D34" s="195" t="s">
        <v>241</v>
      </c>
      <c r="E34" s="210">
        <v>1</v>
      </c>
      <c r="F34" s="204">
        <v>2500000</v>
      </c>
      <c r="G34" s="206">
        <f>E34*F34</f>
        <v>2500000</v>
      </c>
      <c r="H34" s="204"/>
      <c r="I34" s="204"/>
      <c r="J34" s="205"/>
      <c r="K34" s="205"/>
      <c r="L34" s="205">
        <f>G34</f>
        <v>2500000</v>
      </c>
      <c r="M34" s="204" t="s">
        <v>242</v>
      </c>
      <c r="N34" s="16"/>
      <c r="O34" s="16"/>
      <c r="P34" s="16"/>
      <c r="Q34" s="16"/>
      <c r="R34" s="16"/>
    </row>
    <row r="35" spans="2:18" ht="15" customHeight="1">
      <c r="B35" s="195" t="s">
        <v>243</v>
      </c>
      <c r="C35" s="195" t="s">
        <v>14</v>
      </c>
      <c r="D35" s="195" t="s">
        <v>244</v>
      </c>
      <c r="E35" s="210">
        <v>1</v>
      </c>
      <c r="F35" s="204"/>
      <c r="G35" s="206"/>
      <c r="H35" s="204">
        <v>149865</v>
      </c>
      <c r="I35" s="204">
        <f>E35*H35</f>
        <v>149865</v>
      </c>
      <c r="J35" s="205"/>
      <c r="K35" s="205"/>
      <c r="L35" s="205">
        <f>I35</f>
        <v>149865</v>
      </c>
      <c r="M35" s="204" t="s">
        <v>245</v>
      </c>
      <c r="N35" s="16"/>
      <c r="O35" s="16"/>
      <c r="P35" s="16"/>
      <c r="Q35" s="16"/>
      <c r="R35" s="16"/>
    </row>
    <row r="36" spans="2:18" ht="15" customHeight="1">
      <c r="B36" s="195" t="s">
        <v>46</v>
      </c>
      <c r="C36" s="301" t="s">
        <v>246</v>
      </c>
      <c r="D36" s="301"/>
      <c r="E36" s="301"/>
      <c r="F36" s="301"/>
      <c r="G36" s="301"/>
      <c r="H36" s="301"/>
      <c r="I36" s="301"/>
      <c r="J36" s="301"/>
      <c r="K36" s="301"/>
      <c r="L36" s="301"/>
      <c r="M36" s="204"/>
      <c r="N36" s="16"/>
      <c r="O36" s="16"/>
      <c r="P36" s="16"/>
      <c r="Q36" s="16"/>
      <c r="R36" s="16"/>
    </row>
    <row r="37" spans="2:18" ht="15" customHeight="1">
      <c r="B37" s="195" t="s">
        <v>247</v>
      </c>
      <c r="C37" s="195" t="s">
        <v>248</v>
      </c>
      <c r="D37" s="195" t="s">
        <v>241</v>
      </c>
      <c r="E37" s="210">
        <v>1</v>
      </c>
      <c r="F37" s="204">
        <v>1800000</v>
      </c>
      <c r="G37" s="206">
        <f>E37*F37</f>
        <v>1800000</v>
      </c>
      <c r="H37" s="204"/>
      <c r="I37" s="204"/>
      <c r="J37" s="205"/>
      <c r="K37" s="205"/>
      <c r="L37" s="205">
        <f>G37</f>
        <v>1800000</v>
      </c>
      <c r="M37" s="204" t="s">
        <v>242</v>
      </c>
      <c r="N37" s="16"/>
      <c r="O37" s="16"/>
      <c r="P37" s="16"/>
      <c r="Q37" s="16"/>
      <c r="R37" s="16"/>
    </row>
    <row r="38" spans="2:18" ht="15" customHeight="1">
      <c r="B38" s="195" t="s">
        <v>243</v>
      </c>
      <c r="C38" s="195" t="s">
        <v>14</v>
      </c>
      <c r="D38" s="195" t="s">
        <v>244</v>
      </c>
      <c r="E38" s="210">
        <v>1</v>
      </c>
      <c r="F38" s="195"/>
      <c r="G38" s="195"/>
      <c r="H38" s="204">
        <v>149865</v>
      </c>
      <c r="I38" s="204">
        <f>E38*H38</f>
        <v>149865</v>
      </c>
      <c r="J38" s="205"/>
      <c r="K38" s="205"/>
      <c r="L38" s="205">
        <f>I38</f>
        <v>149865</v>
      </c>
      <c r="M38" s="204" t="s">
        <v>245</v>
      </c>
      <c r="N38" s="16"/>
      <c r="O38" s="16"/>
      <c r="P38" s="16"/>
      <c r="Q38" s="16"/>
      <c r="R38" s="16"/>
    </row>
    <row r="39" spans="2:18" ht="15.75" customHeight="1">
      <c r="B39" s="40"/>
      <c r="C39" s="40"/>
      <c r="D39" s="40"/>
      <c r="E39" s="40"/>
      <c r="F39" s="43"/>
      <c r="G39" s="40"/>
      <c r="H39" s="43"/>
      <c r="I39" s="43"/>
      <c r="J39" s="44"/>
      <c r="K39" s="44"/>
      <c r="L39" s="44"/>
      <c r="N39" s="16"/>
      <c r="O39" s="16"/>
      <c r="P39" s="16"/>
      <c r="Q39" s="16"/>
      <c r="R39" s="16"/>
    </row>
    <row r="40" spans="2:18" ht="15.75" customHeight="1">
      <c r="B40" s="40"/>
      <c r="C40" s="40"/>
      <c r="D40" s="40"/>
      <c r="E40" s="40"/>
      <c r="F40" s="43"/>
      <c r="G40" s="40"/>
      <c r="H40" s="43"/>
      <c r="I40" s="43"/>
      <c r="J40" s="44"/>
      <c r="K40" s="44"/>
      <c r="L40" s="44"/>
      <c r="N40" s="16"/>
      <c r="O40" s="16"/>
      <c r="P40" s="16"/>
      <c r="Q40" s="16"/>
      <c r="R40" s="16"/>
    </row>
    <row r="41" spans="2:18" ht="15.75" customHeight="1">
      <c r="B41" s="40"/>
      <c r="C41" s="40"/>
      <c r="D41" s="40"/>
      <c r="E41" s="40"/>
      <c r="F41" s="43"/>
      <c r="G41" s="40"/>
      <c r="H41" s="43"/>
      <c r="I41" s="43"/>
      <c r="J41" s="44"/>
      <c r="K41" s="44"/>
      <c r="L41" s="44"/>
      <c r="N41" s="16"/>
      <c r="O41" s="16"/>
      <c r="P41" s="16"/>
      <c r="Q41" s="16"/>
      <c r="R41" s="16"/>
    </row>
    <row r="42" spans="2:18" ht="15.75" customHeight="1">
      <c r="B42" s="40"/>
      <c r="C42" s="40"/>
      <c r="D42" s="40"/>
      <c r="E42" s="40"/>
      <c r="F42" s="43"/>
      <c r="G42" s="40"/>
      <c r="H42" s="43"/>
      <c r="I42" s="43"/>
      <c r="J42" s="44"/>
      <c r="K42" s="44"/>
      <c r="L42" s="44"/>
      <c r="N42" s="16"/>
      <c r="O42" s="16"/>
      <c r="P42" s="16"/>
      <c r="Q42" s="16"/>
      <c r="R42" s="16"/>
    </row>
    <row r="43" spans="2:18" ht="15.75" customHeight="1">
      <c r="B43" s="40"/>
      <c r="C43" s="40"/>
      <c r="D43" s="40"/>
      <c r="E43" s="40"/>
      <c r="F43" s="43"/>
      <c r="G43" s="40"/>
      <c r="H43" s="43"/>
      <c r="I43" s="43"/>
      <c r="J43" s="44"/>
      <c r="K43" s="44"/>
      <c r="L43" s="44"/>
      <c r="N43" s="16"/>
      <c r="O43" s="16"/>
      <c r="P43" s="16"/>
      <c r="Q43" s="16"/>
      <c r="R43" s="16"/>
    </row>
    <row r="44" spans="2:18" ht="15.75" customHeight="1">
      <c r="B44" s="40"/>
      <c r="C44" s="40"/>
      <c r="D44" s="40"/>
      <c r="E44" s="40"/>
      <c r="F44" s="43"/>
      <c r="G44" s="40"/>
      <c r="H44" s="43"/>
      <c r="I44" s="43"/>
      <c r="J44" s="44"/>
      <c r="K44" s="44"/>
      <c r="L44" s="44"/>
      <c r="N44" s="16"/>
      <c r="O44" s="16"/>
      <c r="P44" s="16"/>
      <c r="Q44" s="16"/>
      <c r="R44" s="16"/>
    </row>
    <row r="45" spans="2:18" ht="15.75" customHeight="1">
      <c r="B45" s="40"/>
      <c r="C45" s="40"/>
      <c r="D45" s="40"/>
      <c r="E45" s="40"/>
      <c r="F45" s="43"/>
      <c r="G45" s="40"/>
      <c r="H45" s="43"/>
      <c r="I45" s="43"/>
      <c r="J45" s="44"/>
      <c r="K45" s="44"/>
      <c r="L45" s="44"/>
      <c r="N45" s="16"/>
      <c r="O45" s="16"/>
      <c r="P45" s="16"/>
      <c r="Q45" s="16"/>
      <c r="R45" s="16"/>
    </row>
    <row r="46" spans="2:18" ht="15.75" customHeight="1">
      <c r="B46" s="40"/>
      <c r="C46" s="40"/>
      <c r="D46" s="40"/>
      <c r="E46" s="40"/>
      <c r="F46" s="43"/>
      <c r="G46" s="40"/>
      <c r="H46" s="43"/>
      <c r="I46" s="43"/>
      <c r="J46" s="44"/>
      <c r="K46" s="44"/>
      <c r="L46" s="44"/>
      <c r="N46" s="16"/>
      <c r="O46" s="16"/>
      <c r="P46" s="16"/>
      <c r="Q46" s="16"/>
      <c r="R46" s="16"/>
    </row>
    <row r="47" spans="2:18" ht="15.75" customHeight="1">
      <c r="B47" s="40"/>
      <c r="C47" s="40"/>
      <c r="D47" s="40"/>
      <c r="E47" s="40"/>
      <c r="F47" s="43"/>
      <c r="G47" s="40"/>
      <c r="H47" s="43"/>
      <c r="I47" s="43"/>
      <c r="J47" s="44"/>
      <c r="K47" s="44"/>
      <c r="L47" s="44"/>
      <c r="N47" s="16"/>
      <c r="O47" s="16"/>
      <c r="P47" s="16"/>
      <c r="Q47" s="16"/>
      <c r="R47" s="16"/>
    </row>
    <row r="48" spans="2:18" ht="15.75" customHeight="1">
      <c r="B48" s="40"/>
      <c r="C48" s="40"/>
      <c r="D48" s="40"/>
      <c r="E48" s="40"/>
      <c r="F48" s="43"/>
      <c r="G48" s="40"/>
      <c r="H48" s="43"/>
      <c r="I48" s="43"/>
      <c r="J48" s="44"/>
      <c r="K48" s="44"/>
      <c r="L48" s="44"/>
      <c r="N48" s="16"/>
      <c r="O48" s="16"/>
      <c r="P48" s="16"/>
      <c r="Q48" s="16"/>
      <c r="R48" s="16"/>
    </row>
    <row r="49" spans="2:18" ht="15.75" customHeight="1">
      <c r="B49" s="40"/>
      <c r="C49" s="40"/>
      <c r="D49" s="40"/>
      <c r="E49" s="40"/>
      <c r="F49" s="43"/>
      <c r="G49" s="40"/>
      <c r="H49" s="43"/>
      <c r="I49" s="43"/>
      <c r="J49" s="44"/>
      <c r="K49" s="44"/>
      <c r="L49" s="44"/>
      <c r="N49" s="16"/>
      <c r="O49" s="16"/>
      <c r="P49" s="16"/>
      <c r="Q49" s="16"/>
      <c r="R49" s="16"/>
    </row>
    <row r="50" spans="2:18" ht="15.75" customHeight="1">
      <c r="B50" s="40"/>
      <c r="C50" s="40"/>
      <c r="D50" s="40"/>
      <c r="E50" s="40"/>
      <c r="F50" s="43"/>
      <c r="G50" s="40"/>
      <c r="H50" s="43"/>
      <c r="I50" s="43"/>
      <c r="J50" s="44"/>
      <c r="K50" s="44"/>
      <c r="L50" s="44"/>
      <c r="N50" s="16"/>
      <c r="O50" s="16"/>
      <c r="P50" s="16"/>
      <c r="Q50" s="16"/>
      <c r="R50" s="16"/>
    </row>
    <row r="51" spans="2:18" ht="15.75" customHeight="1">
      <c r="B51" s="40"/>
      <c r="C51" s="40"/>
      <c r="D51" s="40"/>
      <c r="E51" s="40"/>
      <c r="F51" s="43"/>
      <c r="G51" s="40"/>
      <c r="H51" s="43"/>
      <c r="I51" s="43"/>
      <c r="J51" s="44"/>
      <c r="K51" s="44"/>
      <c r="L51" s="44"/>
      <c r="N51" s="16"/>
      <c r="O51" s="16"/>
      <c r="P51" s="16"/>
      <c r="Q51" s="16"/>
      <c r="R51" s="16"/>
    </row>
    <row r="52" spans="2:18" ht="15.75" customHeight="1">
      <c r="B52" s="40"/>
      <c r="C52" s="40"/>
      <c r="D52" s="40"/>
      <c r="E52" s="40"/>
      <c r="F52" s="43"/>
      <c r="G52" s="40"/>
      <c r="H52" s="43"/>
      <c r="I52" s="43"/>
      <c r="J52" s="44"/>
      <c r="K52" s="44"/>
      <c r="L52" s="44"/>
      <c r="N52" s="16"/>
      <c r="O52" s="16"/>
      <c r="P52" s="16"/>
      <c r="Q52" s="16"/>
      <c r="R52" s="16"/>
    </row>
    <row r="53" spans="2:18" ht="15.75" customHeight="1">
      <c r="B53" s="40"/>
      <c r="C53" s="40"/>
      <c r="D53" s="40"/>
      <c r="E53" s="40"/>
      <c r="F53" s="43"/>
      <c r="G53" s="40"/>
      <c r="H53" s="43"/>
      <c r="I53" s="43"/>
      <c r="J53" s="44"/>
      <c r="K53" s="44"/>
      <c r="L53" s="44"/>
      <c r="N53" s="16"/>
      <c r="O53" s="16"/>
      <c r="P53" s="16"/>
      <c r="Q53" s="16"/>
      <c r="R53" s="16"/>
    </row>
    <row r="54" spans="2:18" ht="15.75" customHeight="1">
      <c r="B54" s="40"/>
      <c r="C54" s="40"/>
      <c r="D54" s="40"/>
      <c r="E54" s="40"/>
      <c r="F54" s="43"/>
      <c r="G54" s="40"/>
      <c r="H54" s="43"/>
      <c r="I54" s="43"/>
      <c r="J54" s="44"/>
      <c r="K54" s="44"/>
      <c r="L54" s="44"/>
      <c r="N54" s="16"/>
      <c r="O54" s="16"/>
      <c r="P54" s="16"/>
      <c r="Q54" s="16"/>
      <c r="R54" s="16"/>
    </row>
    <row r="55" spans="2:18" ht="15.75" customHeight="1">
      <c r="B55" s="40"/>
      <c r="C55" s="40"/>
      <c r="D55" s="40"/>
      <c r="E55" s="40"/>
      <c r="F55" s="43"/>
      <c r="G55" s="40"/>
      <c r="H55" s="43"/>
      <c r="I55" s="43"/>
      <c r="J55" s="44"/>
      <c r="K55" s="44"/>
      <c r="L55" s="44"/>
      <c r="N55" s="16"/>
      <c r="O55" s="16"/>
      <c r="P55" s="16"/>
      <c r="Q55" s="16"/>
      <c r="R55" s="16"/>
    </row>
    <row r="56" spans="2:18" ht="15.75" customHeight="1">
      <c r="B56" s="40"/>
      <c r="C56" s="40"/>
      <c r="D56" s="40"/>
      <c r="E56" s="40"/>
      <c r="F56" s="43"/>
      <c r="G56" s="40"/>
      <c r="H56" s="43"/>
      <c r="I56" s="43"/>
      <c r="J56" s="44"/>
      <c r="K56" s="44"/>
      <c r="L56" s="44"/>
      <c r="N56" s="16"/>
      <c r="O56" s="16"/>
      <c r="P56" s="16"/>
      <c r="Q56" s="16"/>
      <c r="R56" s="16"/>
    </row>
    <row r="57" spans="2:18" ht="15.75" customHeight="1">
      <c r="B57" s="40"/>
      <c r="C57" s="40"/>
      <c r="D57" s="40"/>
      <c r="E57" s="40"/>
      <c r="F57" s="43"/>
      <c r="G57" s="40"/>
      <c r="H57" s="43"/>
      <c r="I57" s="43"/>
      <c r="J57" s="44"/>
      <c r="K57" s="44"/>
      <c r="L57" s="44"/>
      <c r="N57" s="16"/>
      <c r="O57" s="16"/>
      <c r="P57" s="16"/>
      <c r="Q57" s="16"/>
      <c r="R57" s="16"/>
    </row>
    <row r="58" spans="2:18" ht="15.75" customHeight="1">
      <c r="B58" s="40"/>
      <c r="C58" s="40"/>
      <c r="D58" s="40"/>
      <c r="E58" s="40"/>
      <c r="F58" s="43"/>
      <c r="G58" s="40"/>
      <c r="H58" s="43"/>
      <c r="I58" s="43"/>
      <c r="J58" s="44"/>
      <c r="K58" s="44"/>
      <c r="L58" s="44"/>
      <c r="N58" s="16"/>
      <c r="O58" s="16"/>
      <c r="P58" s="16"/>
      <c r="Q58" s="16"/>
      <c r="R58" s="16"/>
    </row>
    <row r="59" spans="2:18" ht="15.75" customHeight="1">
      <c r="B59" s="40"/>
      <c r="C59" s="40"/>
      <c r="D59" s="40"/>
      <c r="E59" s="40"/>
      <c r="F59" s="43"/>
      <c r="G59" s="40"/>
      <c r="H59" s="43"/>
      <c r="I59" s="43"/>
      <c r="J59" s="44"/>
      <c r="K59" s="44"/>
      <c r="L59" s="44"/>
      <c r="N59" s="16"/>
      <c r="O59" s="16"/>
      <c r="P59" s="16"/>
      <c r="Q59" s="16"/>
      <c r="R59" s="16"/>
    </row>
    <row r="60" spans="2:18" ht="15.75" customHeight="1">
      <c r="B60" s="40"/>
      <c r="C60" s="40"/>
      <c r="D60" s="40"/>
      <c r="E60" s="40"/>
      <c r="F60" s="43"/>
      <c r="G60" s="40"/>
      <c r="H60" s="43"/>
      <c r="I60" s="43"/>
      <c r="J60" s="44"/>
      <c r="K60" s="44"/>
      <c r="L60" s="44"/>
      <c r="N60" s="16"/>
      <c r="O60" s="16"/>
      <c r="P60" s="16"/>
      <c r="Q60" s="16"/>
      <c r="R60" s="16"/>
    </row>
    <row r="61" spans="2:18" ht="15.75" customHeight="1">
      <c r="B61" s="40"/>
      <c r="C61" s="40"/>
      <c r="D61" s="40"/>
      <c r="E61" s="40"/>
      <c r="F61" s="43"/>
      <c r="G61" s="40"/>
      <c r="H61" s="43"/>
      <c r="I61" s="43"/>
      <c r="J61" s="44"/>
      <c r="K61" s="44"/>
      <c r="L61" s="44"/>
      <c r="N61" s="16"/>
      <c r="O61" s="16"/>
      <c r="P61" s="16"/>
      <c r="Q61" s="16"/>
      <c r="R61" s="16"/>
    </row>
    <row r="62" spans="2:18" ht="15.75" customHeight="1">
      <c r="B62" s="40"/>
      <c r="C62" s="40"/>
      <c r="D62" s="40"/>
      <c r="E62" s="40"/>
      <c r="F62" s="43"/>
      <c r="G62" s="40"/>
      <c r="H62" s="43"/>
      <c r="I62" s="43"/>
      <c r="J62" s="44"/>
      <c r="K62" s="44"/>
      <c r="L62" s="44"/>
      <c r="N62" s="16"/>
      <c r="O62" s="16"/>
      <c r="P62" s="16"/>
      <c r="Q62" s="16"/>
      <c r="R62" s="16"/>
    </row>
    <row r="63" spans="2:18" ht="15.75" customHeight="1">
      <c r="B63" s="40"/>
      <c r="C63" s="40"/>
      <c r="D63" s="40"/>
      <c r="E63" s="40"/>
      <c r="F63" s="43"/>
      <c r="G63" s="40"/>
      <c r="H63" s="43"/>
      <c r="I63" s="43"/>
      <c r="J63" s="44"/>
      <c r="K63" s="44"/>
      <c r="L63" s="44"/>
      <c r="N63" s="16"/>
      <c r="O63" s="16"/>
      <c r="P63" s="16"/>
      <c r="Q63" s="16"/>
      <c r="R63" s="16"/>
    </row>
    <row r="64" spans="2:18" ht="15.75" customHeight="1">
      <c r="B64" s="40"/>
      <c r="C64" s="40"/>
      <c r="D64" s="40"/>
      <c r="E64" s="40"/>
      <c r="F64" s="43"/>
      <c r="G64" s="40"/>
      <c r="H64" s="43"/>
      <c r="I64" s="43"/>
      <c r="J64" s="44"/>
      <c r="K64" s="44"/>
      <c r="L64" s="44"/>
      <c r="N64" s="16"/>
      <c r="O64" s="16"/>
      <c r="P64" s="16"/>
      <c r="Q64" s="16"/>
      <c r="R64" s="16"/>
    </row>
    <row r="65" spans="2:18" ht="15.75" customHeight="1">
      <c r="B65" s="40"/>
      <c r="C65" s="40"/>
      <c r="D65" s="40"/>
      <c r="E65" s="40"/>
      <c r="F65" s="43"/>
      <c r="G65" s="40"/>
      <c r="H65" s="43"/>
      <c r="I65" s="43"/>
      <c r="J65" s="44"/>
      <c r="K65" s="44"/>
      <c r="L65" s="44"/>
      <c r="N65" s="16"/>
      <c r="O65" s="16"/>
      <c r="P65" s="16"/>
      <c r="Q65" s="16"/>
      <c r="R65" s="16"/>
    </row>
    <row r="66" spans="2:18" ht="15.75" customHeight="1">
      <c r="B66" s="40"/>
      <c r="C66" s="40"/>
      <c r="D66" s="40"/>
      <c r="E66" s="40"/>
      <c r="F66" s="43"/>
      <c r="G66" s="40"/>
      <c r="H66" s="43"/>
      <c r="I66" s="43"/>
      <c r="J66" s="44"/>
      <c r="K66" s="44"/>
      <c r="L66" s="44"/>
      <c r="N66" s="16"/>
      <c r="O66" s="16"/>
      <c r="P66" s="16"/>
      <c r="Q66" s="16"/>
      <c r="R66" s="16"/>
    </row>
    <row r="67" spans="2:18" ht="15.75" customHeight="1">
      <c r="B67" s="40"/>
      <c r="C67" s="40"/>
      <c r="D67" s="40"/>
      <c r="E67" s="40"/>
      <c r="F67" s="43"/>
      <c r="G67" s="40"/>
      <c r="H67" s="43"/>
      <c r="I67" s="43"/>
      <c r="J67" s="44"/>
      <c r="K67" s="44"/>
      <c r="L67" s="44"/>
      <c r="N67" s="16"/>
      <c r="O67" s="16"/>
      <c r="P67" s="16"/>
      <c r="Q67" s="16"/>
      <c r="R67" s="16"/>
    </row>
    <row r="68" spans="2:18" ht="15.75" customHeight="1">
      <c r="B68" s="40"/>
      <c r="C68" s="40"/>
      <c r="D68" s="40"/>
      <c r="E68" s="40"/>
      <c r="F68" s="43"/>
      <c r="G68" s="40"/>
      <c r="H68" s="43"/>
      <c r="I68" s="43"/>
      <c r="J68" s="44"/>
      <c r="K68" s="44"/>
      <c r="L68" s="44"/>
      <c r="N68" s="16"/>
      <c r="O68" s="16"/>
      <c r="P68" s="16"/>
      <c r="Q68" s="16"/>
      <c r="R68" s="16"/>
    </row>
    <row r="69" spans="2:18" ht="15.75" customHeight="1">
      <c r="B69" s="40"/>
      <c r="C69" s="40"/>
      <c r="D69" s="40"/>
      <c r="E69" s="40"/>
      <c r="F69" s="43"/>
      <c r="G69" s="40"/>
      <c r="H69" s="43"/>
      <c r="I69" s="43"/>
      <c r="J69" s="44"/>
      <c r="K69" s="44"/>
      <c r="L69" s="44"/>
      <c r="N69" s="16"/>
      <c r="O69" s="16"/>
      <c r="P69" s="16"/>
      <c r="Q69" s="16"/>
      <c r="R69" s="16"/>
    </row>
    <row r="70" spans="2:18" ht="15.75" customHeight="1">
      <c r="B70" s="40"/>
      <c r="C70" s="40"/>
      <c r="D70" s="40"/>
      <c r="E70" s="40"/>
      <c r="F70" s="43"/>
      <c r="G70" s="40"/>
      <c r="H70" s="43"/>
      <c r="I70" s="43"/>
      <c r="J70" s="44"/>
      <c r="K70" s="44"/>
      <c r="L70" s="44"/>
      <c r="N70" s="16"/>
      <c r="O70" s="16"/>
      <c r="P70" s="16"/>
      <c r="Q70" s="16"/>
      <c r="R70" s="16"/>
    </row>
    <row r="71" spans="2:18" ht="15.75" customHeight="1">
      <c r="B71" s="40"/>
      <c r="C71" s="40"/>
      <c r="D71" s="40"/>
      <c r="E71" s="40"/>
      <c r="F71" s="43"/>
      <c r="G71" s="40"/>
      <c r="H71" s="43"/>
      <c r="I71" s="43"/>
      <c r="J71" s="44"/>
      <c r="K71" s="44"/>
      <c r="L71" s="44"/>
      <c r="N71" s="16"/>
      <c r="O71" s="16"/>
      <c r="P71" s="16"/>
      <c r="Q71" s="16"/>
      <c r="R71" s="16"/>
    </row>
    <row r="72" spans="2:18" ht="15.75" customHeight="1">
      <c r="B72" s="40"/>
      <c r="C72" s="40"/>
      <c r="D72" s="40"/>
      <c r="E72" s="40"/>
      <c r="F72" s="43"/>
      <c r="G72" s="40"/>
      <c r="H72" s="43"/>
      <c r="I72" s="43"/>
      <c r="J72" s="44"/>
      <c r="K72" s="44"/>
      <c r="L72" s="44"/>
      <c r="N72" s="16"/>
      <c r="O72" s="16"/>
      <c r="P72" s="16"/>
      <c r="Q72" s="16"/>
      <c r="R72" s="16"/>
    </row>
    <row r="73" spans="2:18" ht="15.75" customHeight="1">
      <c r="B73" s="40"/>
      <c r="C73" s="40"/>
      <c r="D73" s="40"/>
      <c r="E73" s="40"/>
      <c r="F73" s="43"/>
      <c r="G73" s="40"/>
      <c r="H73" s="43"/>
      <c r="I73" s="43"/>
      <c r="J73" s="44"/>
      <c r="K73" s="44"/>
      <c r="L73" s="44"/>
      <c r="N73" s="16"/>
      <c r="O73" s="16"/>
      <c r="P73" s="16"/>
      <c r="Q73" s="16"/>
      <c r="R73" s="16"/>
    </row>
    <row r="74" spans="2:18" ht="15.75" customHeight="1">
      <c r="B74" s="40"/>
      <c r="C74" s="40"/>
      <c r="D74" s="40"/>
      <c r="E74" s="40"/>
      <c r="F74" s="43"/>
      <c r="G74" s="40"/>
      <c r="H74" s="43"/>
      <c r="I74" s="43"/>
      <c r="J74" s="44"/>
      <c r="K74" s="44"/>
      <c r="L74" s="44"/>
      <c r="N74" s="16"/>
      <c r="O74" s="16"/>
      <c r="P74" s="16"/>
      <c r="Q74" s="16"/>
      <c r="R74" s="16"/>
    </row>
    <row r="75" spans="2:18" ht="15.75" customHeight="1">
      <c r="B75" s="40"/>
      <c r="C75" s="40"/>
      <c r="D75" s="40"/>
      <c r="E75" s="40"/>
      <c r="F75" s="43"/>
      <c r="G75" s="40"/>
      <c r="H75" s="43"/>
      <c r="I75" s="43"/>
      <c r="J75" s="44"/>
      <c r="K75" s="44"/>
      <c r="L75" s="44"/>
      <c r="N75" s="16"/>
      <c r="O75" s="16"/>
      <c r="P75" s="16"/>
      <c r="Q75" s="16"/>
      <c r="R75" s="16"/>
    </row>
    <row r="76" spans="2:18" ht="15.75" customHeight="1">
      <c r="B76" s="40"/>
      <c r="C76" s="40"/>
      <c r="D76" s="40"/>
      <c r="E76" s="40"/>
      <c r="F76" s="43"/>
      <c r="G76" s="40"/>
      <c r="H76" s="43"/>
      <c r="I76" s="43"/>
      <c r="J76" s="44"/>
      <c r="K76" s="44"/>
      <c r="L76" s="44"/>
      <c r="N76" s="16"/>
      <c r="O76" s="16"/>
      <c r="P76" s="16"/>
      <c r="Q76" s="16"/>
      <c r="R76" s="16"/>
    </row>
    <row r="77" spans="2:18" ht="15.75" customHeight="1">
      <c r="B77" s="40"/>
      <c r="C77" s="40"/>
      <c r="D77" s="40"/>
      <c r="E77" s="40"/>
      <c r="F77" s="43"/>
      <c r="G77" s="40"/>
      <c r="H77" s="43"/>
      <c r="I77" s="43"/>
      <c r="J77" s="44"/>
      <c r="K77" s="44"/>
      <c r="L77" s="44"/>
      <c r="N77" s="16"/>
      <c r="O77" s="16"/>
      <c r="P77" s="16"/>
      <c r="Q77" s="16"/>
      <c r="R77" s="16"/>
    </row>
    <row r="78" spans="2:18" ht="15.75" customHeight="1">
      <c r="B78" s="40"/>
      <c r="C78" s="40"/>
      <c r="D78" s="40"/>
      <c r="E78" s="40"/>
      <c r="F78" s="43"/>
      <c r="G78" s="40"/>
      <c r="H78" s="43"/>
      <c r="I78" s="43"/>
      <c r="J78" s="44"/>
      <c r="K78" s="44"/>
      <c r="L78" s="44"/>
      <c r="N78" s="16"/>
      <c r="O78" s="16"/>
      <c r="P78" s="16"/>
      <c r="Q78" s="16"/>
      <c r="R78" s="16"/>
    </row>
    <row r="79" spans="2:18" ht="15.75" customHeight="1">
      <c r="B79" s="40"/>
      <c r="C79" s="40"/>
      <c r="D79" s="40"/>
      <c r="E79" s="40"/>
      <c r="F79" s="43"/>
      <c r="G79" s="40"/>
      <c r="H79" s="43"/>
      <c r="I79" s="43"/>
      <c r="J79" s="44"/>
      <c r="K79" s="44"/>
      <c r="L79" s="44"/>
      <c r="N79" s="16"/>
      <c r="O79" s="16"/>
      <c r="P79" s="16"/>
      <c r="Q79" s="16"/>
      <c r="R79" s="16"/>
    </row>
    <row r="80" spans="2:18" ht="15.75" customHeight="1">
      <c r="B80" s="40"/>
      <c r="C80" s="40"/>
      <c r="D80" s="40"/>
      <c r="E80" s="40"/>
      <c r="F80" s="43"/>
      <c r="G80" s="40"/>
      <c r="H80" s="43"/>
      <c r="I80" s="43"/>
      <c r="J80" s="44"/>
      <c r="K80" s="44"/>
      <c r="L80" s="44"/>
      <c r="N80" s="16"/>
      <c r="O80" s="16"/>
      <c r="P80" s="16"/>
      <c r="Q80" s="16"/>
      <c r="R80" s="16"/>
    </row>
    <row r="81" spans="2:18" ht="15.75" customHeight="1">
      <c r="B81" s="40"/>
      <c r="C81" s="40"/>
      <c r="D81" s="40"/>
      <c r="E81" s="40"/>
      <c r="F81" s="43"/>
      <c r="G81" s="40"/>
      <c r="H81" s="43"/>
      <c r="I81" s="43"/>
      <c r="J81" s="44"/>
      <c r="K81" s="44"/>
      <c r="L81" s="44"/>
      <c r="N81" s="16"/>
      <c r="O81" s="16"/>
      <c r="P81" s="16"/>
      <c r="Q81" s="16"/>
      <c r="R81" s="16"/>
    </row>
    <row r="82" spans="2:18" ht="15.75" customHeight="1">
      <c r="B82" s="40"/>
      <c r="C82" s="40"/>
      <c r="D82" s="40"/>
      <c r="E82" s="40"/>
      <c r="F82" s="43"/>
      <c r="G82" s="40"/>
      <c r="H82" s="43"/>
      <c r="I82" s="43"/>
      <c r="J82" s="44"/>
      <c r="K82" s="44"/>
      <c r="L82" s="44"/>
      <c r="N82" s="16"/>
      <c r="O82" s="16"/>
      <c r="P82" s="16"/>
      <c r="Q82" s="16"/>
      <c r="R82" s="16"/>
    </row>
    <row r="83" spans="2:18" ht="15.75" customHeight="1">
      <c r="B83" s="40"/>
      <c r="C83" s="40"/>
      <c r="D83" s="40"/>
      <c r="E83" s="40"/>
      <c r="F83" s="43"/>
      <c r="G83" s="40"/>
      <c r="H83" s="43"/>
      <c r="I83" s="43"/>
      <c r="J83" s="44"/>
      <c r="K83" s="44"/>
      <c r="L83" s="44"/>
      <c r="N83" s="16"/>
      <c r="O83" s="16"/>
      <c r="P83" s="16"/>
      <c r="Q83" s="16"/>
      <c r="R83" s="16"/>
    </row>
    <row r="84" spans="2:18" ht="15.75" customHeight="1">
      <c r="B84" s="40"/>
      <c r="C84" s="40"/>
      <c r="D84" s="40"/>
      <c r="E84" s="40"/>
      <c r="F84" s="43"/>
      <c r="G84" s="40"/>
      <c r="H84" s="43"/>
      <c r="I84" s="43"/>
      <c r="J84" s="44"/>
      <c r="K84" s="44"/>
      <c r="L84" s="44"/>
      <c r="N84" s="16"/>
      <c r="O84" s="16"/>
      <c r="P84" s="16"/>
      <c r="Q84" s="16"/>
      <c r="R84" s="16"/>
    </row>
    <row r="85" spans="2:18" ht="15.75" customHeight="1">
      <c r="B85" s="40"/>
      <c r="C85" s="40"/>
      <c r="D85" s="40"/>
      <c r="E85" s="40"/>
      <c r="F85" s="43"/>
      <c r="G85" s="40"/>
      <c r="H85" s="43"/>
      <c r="I85" s="43"/>
      <c r="J85" s="44"/>
      <c r="K85" s="44"/>
      <c r="L85" s="44"/>
      <c r="N85" s="16"/>
      <c r="O85" s="16"/>
      <c r="P85" s="16"/>
      <c r="Q85" s="16"/>
      <c r="R85" s="16"/>
    </row>
    <row r="86" spans="2:18" ht="15.75" customHeight="1">
      <c r="B86" s="40"/>
      <c r="C86" s="40"/>
      <c r="D86" s="40"/>
      <c r="E86" s="40"/>
      <c r="F86" s="43"/>
      <c r="G86" s="40"/>
      <c r="H86" s="43"/>
      <c r="I86" s="43"/>
      <c r="J86" s="44"/>
      <c r="K86" s="44"/>
      <c r="L86" s="44"/>
      <c r="N86" s="16"/>
      <c r="O86" s="16"/>
      <c r="P86" s="16"/>
      <c r="Q86" s="16"/>
      <c r="R86" s="16"/>
    </row>
    <row r="87" spans="2:18" ht="15.75" customHeight="1">
      <c r="B87" s="40"/>
      <c r="C87" s="40"/>
      <c r="D87" s="40"/>
      <c r="E87" s="40"/>
      <c r="F87" s="43"/>
      <c r="G87" s="40"/>
      <c r="H87" s="43"/>
      <c r="I87" s="43"/>
      <c r="J87" s="44"/>
      <c r="K87" s="44"/>
      <c r="L87" s="44"/>
      <c r="N87" s="16"/>
      <c r="O87" s="16"/>
      <c r="P87" s="16"/>
      <c r="Q87" s="16"/>
      <c r="R87" s="16"/>
    </row>
    <row r="88" spans="2:18" ht="15.75" customHeight="1">
      <c r="B88" s="40"/>
      <c r="C88" s="40"/>
      <c r="D88" s="40"/>
      <c r="E88" s="40"/>
      <c r="F88" s="43"/>
      <c r="G88" s="40"/>
      <c r="H88" s="43"/>
      <c r="I88" s="43"/>
      <c r="J88" s="44"/>
      <c r="K88" s="44"/>
      <c r="L88" s="44"/>
      <c r="N88" s="16"/>
      <c r="O88" s="16"/>
      <c r="P88" s="16"/>
      <c r="Q88" s="16"/>
      <c r="R88" s="16"/>
    </row>
    <row r="89" spans="2:18" ht="15.75" customHeight="1">
      <c r="B89" s="40"/>
      <c r="C89" s="40"/>
      <c r="D89" s="40"/>
      <c r="E89" s="40"/>
      <c r="F89" s="43"/>
      <c r="G89" s="40"/>
      <c r="H89" s="43"/>
      <c r="I89" s="43"/>
      <c r="J89" s="44"/>
      <c r="K89" s="44"/>
      <c r="L89" s="44"/>
      <c r="N89" s="16"/>
      <c r="O89" s="16"/>
      <c r="P89" s="16"/>
      <c r="Q89" s="16"/>
      <c r="R89" s="16"/>
    </row>
    <row r="90" spans="2:18" ht="15.75" customHeight="1">
      <c r="B90" s="40"/>
      <c r="C90" s="40"/>
      <c r="D90" s="40"/>
      <c r="E90" s="40"/>
      <c r="F90" s="43"/>
      <c r="G90" s="40"/>
      <c r="H90" s="43"/>
      <c r="I90" s="43"/>
      <c r="J90" s="44"/>
      <c r="K90" s="44"/>
      <c r="L90" s="44"/>
      <c r="N90" s="16"/>
      <c r="O90" s="16"/>
      <c r="P90" s="16"/>
      <c r="Q90" s="16"/>
      <c r="R90" s="16"/>
    </row>
    <row r="91" spans="2:18" ht="15.75" customHeight="1">
      <c r="B91" s="40"/>
      <c r="C91" s="40"/>
      <c r="D91" s="40"/>
      <c r="E91" s="40"/>
      <c r="F91" s="43"/>
      <c r="G91" s="40"/>
      <c r="H91" s="43"/>
      <c r="I91" s="43"/>
      <c r="J91" s="44"/>
      <c r="K91" s="44"/>
      <c r="L91" s="44"/>
      <c r="N91" s="16"/>
      <c r="O91" s="16"/>
      <c r="P91" s="16"/>
      <c r="Q91" s="16"/>
      <c r="R91" s="16"/>
    </row>
    <row r="92" spans="2:18" ht="15.75" customHeight="1">
      <c r="B92" s="40"/>
      <c r="C92" s="40"/>
      <c r="D92" s="40"/>
      <c r="E92" s="40"/>
      <c r="F92" s="43"/>
      <c r="G92" s="40"/>
      <c r="H92" s="43"/>
      <c r="I92" s="43"/>
      <c r="J92" s="44"/>
      <c r="K92" s="44"/>
      <c r="L92" s="44"/>
      <c r="N92" s="16"/>
      <c r="O92" s="16"/>
      <c r="P92" s="16"/>
      <c r="Q92" s="16"/>
      <c r="R92" s="16"/>
    </row>
    <row r="93" spans="2:18" ht="15.75" customHeight="1">
      <c r="B93" s="40"/>
      <c r="C93" s="40"/>
      <c r="D93" s="40"/>
      <c r="E93" s="40"/>
      <c r="F93" s="43"/>
      <c r="G93" s="40"/>
      <c r="H93" s="43"/>
      <c r="I93" s="43"/>
      <c r="J93" s="44"/>
      <c r="K93" s="44"/>
      <c r="L93" s="44"/>
      <c r="N93" s="16"/>
      <c r="O93" s="16"/>
      <c r="P93" s="16"/>
      <c r="Q93" s="16"/>
      <c r="R93" s="16"/>
    </row>
    <row r="94" spans="2:18" ht="15.75" customHeight="1">
      <c r="B94" s="40"/>
      <c r="C94" s="40"/>
      <c r="D94" s="40"/>
      <c r="E94" s="40"/>
      <c r="F94" s="43"/>
      <c r="G94" s="40"/>
      <c r="H94" s="43"/>
      <c r="I94" s="43"/>
      <c r="J94" s="44"/>
      <c r="K94" s="44"/>
      <c r="L94" s="44"/>
      <c r="N94" s="16"/>
      <c r="O94" s="16"/>
      <c r="P94" s="16"/>
      <c r="Q94" s="16"/>
      <c r="R94" s="16"/>
    </row>
    <row r="95" spans="2:18" ht="15.75" customHeight="1">
      <c r="B95" s="40"/>
      <c r="C95" s="40"/>
      <c r="D95" s="40"/>
      <c r="E95" s="40"/>
      <c r="F95" s="43"/>
      <c r="G95" s="40"/>
      <c r="H95" s="43"/>
      <c r="I95" s="43"/>
      <c r="J95" s="44"/>
      <c r="K95" s="44"/>
      <c r="L95" s="44"/>
      <c r="N95" s="16"/>
      <c r="O95" s="16"/>
      <c r="P95" s="16"/>
      <c r="Q95" s="16"/>
      <c r="R95" s="16"/>
    </row>
    <row r="96" spans="2:18" ht="15.75" customHeight="1">
      <c r="B96" s="40"/>
      <c r="C96" s="40"/>
      <c r="D96" s="40"/>
      <c r="E96" s="40"/>
      <c r="F96" s="43"/>
      <c r="G96" s="40"/>
      <c r="H96" s="43"/>
      <c r="I96" s="43"/>
      <c r="J96" s="44"/>
      <c r="K96" s="44"/>
      <c r="L96" s="44"/>
      <c r="N96" s="16"/>
      <c r="O96" s="16"/>
      <c r="P96" s="16"/>
      <c r="Q96" s="16"/>
      <c r="R96" s="16"/>
    </row>
    <row r="97" spans="2:18" ht="15.75" customHeight="1">
      <c r="B97" s="40"/>
      <c r="C97" s="40"/>
      <c r="D97" s="40"/>
      <c r="E97" s="40"/>
      <c r="F97" s="43"/>
      <c r="G97" s="40"/>
      <c r="H97" s="43"/>
      <c r="I97" s="43"/>
      <c r="J97" s="44"/>
      <c r="K97" s="44"/>
      <c r="L97" s="44"/>
      <c r="N97" s="16"/>
      <c r="O97" s="16"/>
      <c r="P97" s="16"/>
      <c r="Q97" s="16"/>
      <c r="R97" s="16"/>
    </row>
    <row r="98" spans="2:18" ht="15.75" customHeight="1">
      <c r="B98" s="40"/>
      <c r="C98" s="40"/>
      <c r="D98" s="40"/>
      <c r="E98" s="40"/>
      <c r="F98" s="43"/>
      <c r="G98" s="40"/>
      <c r="H98" s="43"/>
      <c r="I98" s="43"/>
      <c r="J98" s="44"/>
      <c r="K98" s="44"/>
      <c r="L98" s="44"/>
      <c r="N98" s="16"/>
      <c r="O98" s="16"/>
      <c r="P98" s="16"/>
      <c r="Q98" s="16"/>
      <c r="R98" s="16"/>
    </row>
    <row r="99" spans="2:18" ht="15.75" customHeight="1">
      <c r="B99" s="40"/>
      <c r="C99" s="40"/>
      <c r="D99" s="40"/>
      <c r="E99" s="40"/>
      <c r="F99" s="43"/>
      <c r="G99" s="40"/>
      <c r="H99" s="43"/>
      <c r="I99" s="43"/>
      <c r="J99" s="44"/>
      <c r="K99" s="44"/>
      <c r="L99" s="44"/>
      <c r="N99" s="16"/>
      <c r="O99" s="16"/>
      <c r="P99" s="16"/>
      <c r="Q99" s="16"/>
      <c r="R99" s="16"/>
    </row>
    <row r="100" spans="2:18" ht="15.75" customHeight="1">
      <c r="B100" s="40"/>
      <c r="C100" s="40"/>
      <c r="D100" s="40"/>
      <c r="E100" s="40"/>
      <c r="F100" s="43"/>
      <c r="G100" s="40"/>
      <c r="H100" s="43"/>
      <c r="I100" s="43"/>
      <c r="J100" s="44"/>
      <c r="K100" s="44"/>
      <c r="L100" s="44"/>
      <c r="N100" s="16"/>
      <c r="O100" s="16"/>
      <c r="P100" s="16"/>
      <c r="Q100" s="16"/>
      <c r="R100" s="16"/>
    </row>
    <row r="101" spans="2:18" ht="15.75" customHeight="1">
      <c r="B101" s="40"/>
      <c r="C101" s="40"/>
      <c r="D101" s="40"/>
      <c r="E101" s="40"/>
      <c r="F101" s="43"/>
      <c r="G101" s="40"/>
      <c r="H101" s="43"/>
      <c r="I101" s="43"/>
      <c r="J101" s="44"/>
      <c r="K101" s="44"/>
      <c r="L101" s="44"/>
      <c r="N101" s="16"/>
      <c r="O101" s="16"/>
      <c r="P101" s="16"/>
      <c r="Q101" s="16"/>
      <c r="R101" s="16"/>
    </row>
    <row r="102" spans="2:18" ht="15.75" customHeight="1">
      <c r="B102" s="40"/>
      <c r="C102" s="40"/>
      <c r="D102" s="40"/>
      <c r="E102" s="40"/>
      <c r="F102" s="43"/>
      <c r="G102" s="40"/>
      <c r="H102" s="43"/>
      <c r="I102" s="43"/>
      <c r="J102" s="44"/>
      <c r="K102" s="44"/>
      <c r="L102" s="44"/>
      <c r="N102" s="16"/>
      <c r="O102" s="16"/>
      <c r="P102" s="16"/>
      <c r="Q102" s="16"/>
      <c r="R102" s="16"/>
    </row>
    <row r="103" spans="2:18" ht="15.75" customHeight="1">
      <c r="B103" s="40"/>
      <c r="C103" s="40"/>
      <c r="D103" s="40"/>
      <c r="E103" s="40"/>
      <c r="F103" s="43"/>
      <c r="G103" s="40"/>
      <c r="H103" s="43"/>
      <c r="I103" s="43"/>
      <c r="J103" s="44"/>
      <c r="K103" s="44"/>
      <c r="L103" s="44"/>
      <c r="N103" s="16"/>
      <c r="O103" s="16"/>
      <c r="P103" s="16"/>
      <c r="Q103" s="16"/>
      <c r="R103" s="16"/>
    </row>
    <row r="104" spans="2:18" ht="15.75" customHeight="1">
      <c r="B104" s="40"/>
      <c r="C104" s="40"/>
      <c r="D104" s="40"/>
      <c r="E104" s="40"/>
      <c r="F104" s="43"/>
      <c r="G104" s="40"/>
      <c r="H104" s="43"/>
      <c r="I104" s="43"/>
      <c r="J104" s="44"/>
      <c r="K104" s="44"/>
      <c r="L104" s="44"/>
      <c r="N104" s="16"/>
      <c r="O104" s="16"/>
      <c r="P104" s="16"/>
      <c r="Q104" s="16"/>
      <c r="R104" s="16"/>
    </row>
    <row r="105" spans="2:18" ht="15.75" customHeight="1">
      <c r="B105" s="40"/>
      <c r="C105" s="40"/>
      <c r="D105" s="40"/>
      <c r="E105" s="40"/>
      <c r="F105" s="43"/>
      <c r="G105" s="40"/>
      <c r="H105" s="43"/>
      <c r="I105" s="43"/>
      <c r="J105" s="44"/>
      <c r="K105" s="44"/>
      <c r="L105" s="44"/>
      <c r="N105" s="16"/>
      <c r="O105" s="16"/>
      <c r="P105" s="16"/>
      <c r="Q105" s="16"/>
      <c r="R105" s="16"/>
    </row>
    <row r="106" spans="2:18" ht="15.75" customHeight="1">
      <c r="B106" s="40"/>
      <c r="C106" s="40"/>
      <c r="D106" s="40"/>
      <c r="E106" s="40"/>
      <c r="F106" s="43"/>
      <c r="G106" s="40"/>
      <c r="H106" s="43"/>
      <c r="I106" s="43"/>
      <c r="J106" s="44"/>
      <c r="K106" s="44"/>
      <c r="L106" s="44"/>
      <c r="N106" s="16"/>
      <c r="O106" s="16"/>
      <c r="P106" s="16"/>
      <c r="Q106" s="16"/>
      <c r="R106" s="16"/>
    </row>
    <row r="107" spans="2:18" ht="15.75" customHeight="1">
      <c r="B107" s="40"/>
      <c r="C107" s="40"/>
      <c r="D107" s="40"/>
      <c r="E107" s="40"/>
      <c r="F107" s="43"/>
      <c r="G107" s="40"/>
      <c r="H107" s="43"/>
      <c r="I107" s="43"/>
      <c r="J107" s="44"/>
      <c r="K107" s="44"/>
      <c r="L107" s="44"/>
      <c r="N107" s="16"/>
      <c r="O107" s="16"/>
      <c r="P107" s="16"/>
      <c r="Q107" s="16"/>
      <c r="R107" s="16"/>
    </row>
    <row r="108" spans="2:18" ht="15.75" customHeight="1">
      <c r="B108" s="40"/>
      <c r="C108" s="40"/>
      <c r="D108" s="40"/>
      <c r="E108" s="40"/>
      <c r="F108" s="43"/>
      <c r="G108" s="40"/>
      <c r="H108" s="43"/>
      <c r="I108" s="43"/>
      <c r="J108" s="44"/>
      <c r="K108" s="44"/>
      <c r="L108" s="44"/>
      <c r="N108" s="16"/>
      <c r="O108" s="16"/>
      <c r="P108" s="16"/>
      <c r="Q108" s="16"/>
      <c r="R108" s="16"/>
    </row>
    <row r="109" spans="2:18" ht="15.75" customHeight="1">
      <c r="B109" s="40"/>
      <c r="C109" s="40"/>
      <c r="D109" s="40"/>
      <c r="E109" s="40"/>
      <c r="F109" s="43"/>
      <c r="G109" s="40"/>
      <c r="H109" s="43"/>
      <c r="I109" s="43"/>
      <c r="J109" s="44"/>
      <c r="K109" s="44"/>
      <c r="L109" s="44"/>
      <c r="N109" s="16"/>
      <c r="O109" s="16"/>
      <c r="P109" s="16"/>
      <c r="Q109" s="16"/>
      <c r="R109" s="16"/>
    </row>
    <row r="110" spans="2:18" ht="15.75" customHeight="1">
      <c r="B110" s="40"/>
      <c r="C110" s="40"/>
      <c r="D110" s="40"/>
      <c r="E110" s="40"/>
      <c r="F110" s="43"/>
      <c r="G110" s="40"/>
      <c r="H110" s="43"/>
      <c r="I110" s="43"/>
      <c r="J110" s="44"/>
      <c r="K110" s="44"/>
      <c r="L110" s="44"/>
      <c r="N110" s="16"/>
      <c r="O110" s="16"/>
      <c r="P110" s="16"/>
      <c r="Q110" s="16"/>
      <c r="R110" s="16"/>
    </row>
    <row r="111" spans="2:18" ht="15.75" customHeight="1">
      <c r="B111" s="40"/>
      <c r="C111" s="40"/>
      <c r="D111" s="40"/>
      <c r="E111" s="40"/>
      <c r="F111" s="43"/>
      <c r="G111" s="40"/>
      <c r="H111" s="43"/>
      <c r="I111" s="43"/>
      <c r="J111" s="44"/>
      <c r="K111" s="44"/>
      <c r="L111" s="44"/>
      <c r="N111" s="16"/>
      <c r="O111" s="16"/>
      <c r="P111" s="16"/>
      <c r="Q111" s="16"/>
      <c r="R111" s="16"/>
    </row>
    <row r="112" spans="2:18" ht="15.75" customHeight="1">
      <c r="B112" s="40"/>
      <c r="C112" s="40"/>
      <c r="D112" s="40"/>
      <c r="E112" s="40"/>
      <c r="F112" s="43"/>
      <c r="G112" s="40"/>
      <c r="H112" s="43"/>
      <c r="I112" s="43"/>
      <c r="J112" s="44"/>
      <c r="K112" s="44"/>
      <c r="L112" s="44"/>
      <c r="N112" s="16"/>
      <c r="O112" s="16"/>
      <c r="P112" s="16"/>
      <c r="Q112" s="16"/>
      <c r="R112" s="16"/>
    </row>
    <row r="113" spans="2:18" ht="15.75" customHeight="1">
      <c r="B113" s="40"/>
      <c r="C113" s="40"/>
      <c r="D113" s="40"/>
      <c r="E113" s="40"/>
      <c r="F113" s="43"/>
      <c r="G113" s="40"/>
      <c r="H113" s="43"/>
      <c r="I113" s="43"/>
      <c r="J113" s="44"/>
      <c r="K113" s="44"/>
      <c r="L113" s="44"/>
      <c r="N113" s="16"/>
      <c r="O113" s="16"/>
      <c r="P113" s="16"/>
      <c r="Q113" s="16"/>
      <c r="R113" s="16"/>
    </row>
    <row r="114" spans="2:18" ht="15.75" customHeight="1">
      <c r="B114" s="40"/>
      <c r="C114" s="40"/>
      <c r="D114" s="40"/>
      <c r="E114" s="40"/>
      <c r="F114" s="43"/>
      <c r="G114" s="40"/>
      <c r="H114" s="43"/>
      <c r="I114" s="43"/>
      <c r="J114" s="44"/>
      <c r="K114" s="44"/>
      <c r="L114" s="44"/>
      <c r="N114" s="16"/>
      <c r="O114" s="16"/>
      <c r="P114" s="16"/>
      <c r="Q114" s="16"/>
      <c r="R114" s="16"/>
    </row>
    <row r="115" spans="2:18" ht="15.75" customHeight="1">
      <c r="B115" s="40"/>
      <c r="C115" s="40"/>
      <c r="D115" s="40"/>
      <c r="E115" s="40"/>
      <c r="F115" s="43"/>
      <c r="G115" s="40"/>
      <c r="H115" s="43"/>
      <c r="I115" s="43"/>
      <c r="J115" s="44"/>
      <c r="K115" s="44"/>
      <c r="L115" s="44"/>
      <c r="N115" s="16"/>
      <c r="O115" s="16"/>
      <c r="P115" s="16"/>
      <c r="Q115" s="16"/>
      <c r="R115" s="16"/>
    </row>
    <row r="116" spans="2:18" ht="15.75" customHeight="1">
      <c r="B116" s="40"/>
      <c r="C116" s="40"/>
      <c r="D116" s="40"/>
      <c r="E116" s="40"/>
      <c r="F116" s="43"/>
      <c r="G116" s="40"/>
      <c r="H116" s="43"/>
      <c r="I116" s="43"/>
      <c r="J116" s="44"/>
      <c r="K116" s="44"/>
      <c r="L116" s="44"/>
      <c r="N116" s="16"/>
      <c r="O116" s="16"/>
      <c r="P116" s="16"/>
      <c r="Q116" s="16"/>
      <c r="R116" s="16"/>
    </row>
    <row r="117" spans="2:18" ht="15.75" customHeight="1">
      <c r="B117" s="40"/>
      <c r="C117" s="40"/>
      <c r="D117" s="40"/>
      <c r="E117" s="40"/>
      <c r="F117" s="43"/>
      <c r="G117" s="40"/>
      <c r="H117" s="43"/>
      <c r="I117" s="43"/>
      <c r="J117" s="44"/>
      <c r="K117" s="44"/>
      <c r="L117" s="44"/>
      <c r="N117" s="16"/>
      <c r="O117" s="16"/>
      <c r="P117" s="16"/>
      <c r="Q117" s="16"/>
      <c r="R117" s="16"/>
    </row>
    <row r="118" spans="2:12" ht="15.75" customHeight="1">
      <c r="B118" s="40"/>
      <c r="C118" s="40"/>
      <c r="D118" s="40"/>
      <c r="E118" s="40"/>
      <c r="F118" s="43"/>
      <c r="G118" s="40"/>
      <c r="H118" s="43"/>
      <c r="I118" s="43"/>
      <c r="J118" s="44"/>
      <c r="K118" s="44"/>
      <c r="L118" s="44"/>
    </row>
    <row r="119" spans="2:12" ht="15.75" customHeight="1">
      <c r="B119" s="40"/>
      <c r="C119" s="40"/>
      <c r="D119" s="40"/>
      <c r="E119" s="40"/>
      <c r="F119" s="43"/>
      <c r="G119" s="40"/>
      <c r="H119" s="43"/>
      <c r="I119" s="43"/>
      <c r="J119" s="44"/>
      <c r="K119" s="44"/>
      <c r="L119" s="44"/>
    </row>
    <row r="120" spans="2:12" ht="15.75" customHeight="1">
      <c r="B120" s="40"/>
      <c r="C120" s="40"/>
      <c r="D120" s="40"/>
      <c r="E120" s="40"/>
      <c r="F120" s="43"/>
      <c r="G120" s="40"/>
      <c r="H120" s="43"/>
      <c r="I120" s="43"/>
      <c r="J120" s="44"/>
      <c r="K120" s="44"/>
      <c r="L120" s="44"/>
    </row>
    <row r="121" spans="2:12" ht="15.75" customHeight="1">
      <c r="B121" s="40"/>
      <c r="C121" s="40"/>
      <c r="D121" s="40"/>
      <c r="E121" s="40"/>
      <c r="F121" s="43"/>
      <c r="G121" s="40"/>
      <c r="H121" s="43"/>
      <c r="I121" s="43"/>
      <c r="J121" s="44"/>
      <c r="K121" s="44"/>
      <c r="L121" s="44"/>
    </row>
    <row r="122" spans="2:12" ht="15.75" customHeight="1">
      <c r="B122" s="40"/>
      <c r="C122" s="40"/>
      <c r="D122" s="40"/>
      <c r="E122" s="40"/>
      <c r="F122" s="43"/>
      <c r="G122" s="40"/>
      <c r="H122" s="43"/>
      <c r="I122" s="43"/>
      <c r="J122" s="44"/>
      <c r="K122" s="44"/>
      <c r="L122" s="44"/>
    </row>
    <row r="123" spans="2:12" ht="15.75" customHeight="1">
      <c r="B123" s="40"/>
      <c r="C123" s="40"/>
      <c r="D123" s="40"/>
      <c r="E123" s="40"/>
      <c r="F123" s="43"/>
      <c r="G123" s="40"/>
      <c r="H123" s="43"/>
      <c r="I123" s="43"/>
      <c r="J123" s="44"/>
      <c r="K123" s="44"/>
      <c r="L123" s="44"/>
    </row>
    <row r="124" spans="2:12" ht="15.75" customHeight="1">
      <c r="B124" s="40"/>
      <c r="C124" s="40"/>
      <c r="D124" s="40"/>
      <c r="E124" s="40"/>
      <c r="F124" s="43"/>
      <c r="G124" s="40"/>
      <c r="H124" s="43"/>
      <c r="I124" s="43"/>
      <c r="J124" s="44"/>
      <c r="K124" s="44"/>
      <c r="L124" s="44"/>
    </row>
    <row r="125" spans="2:12" ht="15.75" customHeight="1">
      <c r="B125" s="40"/>
      <c r="C125" s="40"/>
      <c r="D125" s="40"/>
      <c r="E125" s="40"/>
      <c r="F125" s="43"/>
      <c r="G125" s="40"/>
      <c r="H125" s="43"/>
      <c r="I125" s="43"/>
      <c r="J125" s="44"/>
      <c r="K125" s="44"/>
      <c r="L125" s="44"/>
    </row>
    <row r="126" spans="2:12" ht="15.75" customHeight="1">
      <c r="B126" s="40"/>
      <c r="C126" s="40"/>
      <c r="D126" s="40"/>
      <c r="E126" s="40"/>
      <c r="F126" s="43"/>
      <c r="G126" s="40"/>
      <c r="H126" s="43"/>
      <c r="I126" s="43"/>
      <c r="J126" s="44"/>
      <c r="K126" s="44"/>
      <c r="L126" s="44"/>
    </row>
    <row r="127" spans="2:12" ht="15.75" customHeight="1">
      <c r="B127" s="40"/>
      <c r="C127" s="40"/>
      <c r="D127" s="40"/>
      <c r="E127" s="40"/>
      <c r="F127" s="43"/>
      <c r="G127" s="40"/>
      <c r="H127" s="43"/>
      <c r="I127" s="43"/>
      <c r="J127" s="44"/>
      <c r="K127" s="44"/>
      <c r="L127" s="44"/>
    </row>
    <row r="128" spans="2:12" ht="15.75" customHeight="1">
      <c r="B128" s="40"/>
      <c r="C128" s="40"/>
      <c r="D128" s="40"/>
      <c r="E128" s="40"/>
      <c r="F128" s="43"/>
      <c r="G128" s="40"/>
      <c r="H128" s="43"/>
      <c r="I128" s="43"/>
      <c r="J128" s="44"/>
      <c r="K128" s="44"/>
      <c r="L128" s="44"/>
    </row>
    <row r="129" spans="2:12" ht="15.75" customHeight="1">
      <c r="B129" s="40"/>
      <c r="C129" s="40"/>
      <c r="D129" s="40"/>
      <c r="E129" s="40"/>
      <c r="F129" s="43"/>
      <c r="G129" s="40"/>
      <c r="H129" s="43"/>
      <c r="I129" s="43"/>
      <c r="J129" s="44"/>
      <c r="K129" s="44"/>
      <c r="L129" s="44"/>
    </row>
    <row r="130" spans="2:12" ht="15.75" customHeight="1">
      <c r="B130" s="40"/>
      <c r="C130" s="40"/>
      <c r="D130" s="40"/>
      <c r="E130" s="40"/>
      <c r="F130" s="43"/>
      <c r="G130" s="40"/>
      <c r="H130" s="43"/>
      <c r="I130" s="43"/>
      <c r="J130" s="44"/>
      <c r="K130" s="44"/>
      <c r="L130" s="44"/>
    </row>
    <row r="131" spans="2:12" ht="15.75" customHeight="1">
      <c r="B131" s="40"/>
      <c r="C131" s="40"/>
      <c r="D131" s="40"/>
      <c r="E131" s="40"/>
      <c r="F131" s="43"/>
      <c r="G131" s="40"/>
      <c r="H131" s="43"/>
      <c r="I131" s="43"/>
      <c r="J131" s="44"/>
      <c r="K131" s="44"/>
      <c r="L131" s="44"/>
    </row>
    <row r="132" spans="2:12" ht="15.75" customHeight="1">
      <c r="B132" s="40"/>
      <c r="C132" s="40"/>
      <c r="D132" s="40"/>
      <c r="E132" s="40"/>
      <c r="F132" s="43"/>
      <c r="G132" s="40"/>
      <c r="H132" s="43"/>
      <c r="I132" s="43"/>
      <c r="J132" s="44"/>
      <c r="K132" s="44"/>
      <c r="L132" s="44"/>
    </row>
    <row r="133" spans="2:12" ht="15.75" customHeight="1">
      <c r="B133" s="40"/>
      <c r="C133" s="40"/>
      <c r="D133" s="40"/>
      <c r="E133" s="40"/>
      <c r="F133" s="43"/>
      <c r="G133" s="40"/>
      <c r="H133" s="43"/>
      <c r="I133" s="43"/>
      <c r="J133" s="44"/>
      <c r="K133" s="44"/>
      <c r="L133" s="44"/>
    </row>
    <row r="134" spans="2:12" ht="15.75" customHeight="1">
      <c r="B134" s="40"/>
      <c r="C134" s="40"/>
      <c r="D134" s="40"/>
      <c r="E134" s="40"/>
      <c r="F134" s="43"/>
      <c r="G134" s="40"/>
      <c r="H134" s="43"/>
      <c r="I134" s="43"/>
      <c r="J134" s="44"/>
      <c r="K134" s="44"/>
      <c r="L134" s="44"/>
    </row>
    <row r="135" spans="2:12" ht="15.75" customHeight="1">
      <c r="B135" s="40"/>
      <c r="C135" s="40"/>
      <c r="D135" s="40"/>
      <c r="E135" s="40"/>
      <c r="F135" s="43"/>
      <c r="G135" s="40"/>
      <c r="H135" s="43"/>
      <c r="I135" s="43"/>
      <c r="J135" s="44"/>
      <c r="K135" s="44"/>
      <c r="L135" s="44"/>
    </row>
    <row r="136" spans="2:12" ht="15.75" customHeight="1">
      <c r="B136" s="40"/>
      <c r="C136" s="40"/>
      <c r="D136" s="40"/>
      <c r="E136" s="40"/>
      <c r="F136" s="43"/>
      <c r="G136" s="40"/>
      <c r="H136" s="43"/>
      <c r="I136" s="43"/>
      <c r="J136" s="44"/>
      <c r="K136" s="44"/>
      <c r="L136" s="44"/>
    </row>
    <row r="137" spans="2:12" ht="15.75" customHeight="1">
      <c r="B137" s="40"/>
      <c r="C137" s="40"/>
      <c r="D137" s="40"/>
      <c r="E137" s="40"/>
      <c r="F137" s="43"/>
      <c r="G137" s="40"/>
      <c r="H137" s="43"/>
      <c r="I137" s="43"/>
      <c r="J137" s="44"/>
      <c r="K137" s="44"/>
      <c r="L137" s="44"/>
    </row>
    <row r="138" spans="2:12" ht="15.75" customHeight="1">
      <c r="B138" s="40"/>
      <c r="C138" s="40"/>
      <c r="D138" s="40"/>
      <c r="E138" s="40"/>
      <c r="F138" s="43"/>
      <c r="G138" s="40"/>
      <c r="H138" s="43"/>
      <c r="I138" s="43"/>
      <c r="J138" s="44"/>
      <c r="K138" s="44"/>
      <c r="L138" s="44"/>
    </row>
    <row r="139" spans="2:12" ht="15.75" customHeight="1">
      <c r="B139" s="40"/>
      <c r="C139" s="40"/>
      <c r="D139" s="40"/>
      <c r="E139" s="40"/>
      <c r="F139" s="43"/>
      <c r="G139" s="40"/>
      <c r="H139" s="43"/>
      <c r="I139" s="43"/>
      <c r="J139" s="44"/>
      <c r="K139" s="44"/>
      <c r="L139" s="44"/>
    </row>
    <row r="140" spans="2:12" ht="15.75" customHeight="1">
      <c r="B140" s="40"/>
      <c r="C140" s="40"/>
      <c r="D140" s="40"/>
      <c r="E140" s="40"/>
      <c r="F140" s="43"/>
      <c r="G140" s="40"/>
      <c r="H140" s="43"/>
      <c r="I140" s="43"/>
      <c r="J140" s="44"/>
      <c r="K140" s="44"/>
      <c r="L140" s="44"/>
    </row>
    <row r="141" spans="2:12" ht="15.75" customHeight="1">
      <c r="B141" s="40"/>
      <c r="C141" s="40"/>
      <c r="D141" s="40"/>
      <c r="E141" s="40"/>
      <c r="F141" s="43"/>
      <c r="G141" s="40"/>
      <c r="H141" s="43"/>
      <c r="I141" s="43"/>
      <c r="J141" s="44"/>
      <c r="K141" s="44"/>
      <c r="L141" s="44"/>
    </row>
    <row r="142" spans="2:12" ht="15.75" customHeight="1">
      <c r="B142" s="40"/>
      <c r="C142" s="40"/>
      <c r="D142" s="40"/>
      <c r="E142" s="40"/>
      <c r="F142" s="43"/>
      <c r="G142" s="40"/>
      <c r="H142" s="43"/>
      <c r="I142" s="43"/>
      <c r="J142" s="44"/>
      <c r="K142" s="44"/>
      <c r="L142" s="44"/>
    </row>
    <row r="143" spans="2:12" ht="15.75" customHeight="1">
      <c r="B143" s="40"/>
      <c r="C143" s="40"/>
      <c r="D143" s="40"/>
      <c r="E143" s="40"/>
      <c r="F143" s="43"/>
      <c r="G143" s="40"/>
      <c r="H143" s="43"/>
      <c r="I143" s="43"/>
      <c r="J143" s="44"/>
      <c r="K143" s="44"/>
      <c r="L143" s="44"/>
    </row>
    <row r="144" spans="2:12" ht="15.75" customHeight="1">
      <c r="B144" s="40"/>
      <c r="C144" s="40"/>
      <c r="D144" s="40"/>
      <c r="E144" s="40"/>
      <c r="F144" s="43"/>
      <c r="G144" s="40"/>
      <c r="H144" s="43"/>
      <c r="I144" s="43"/>
      <c r="J144" s="44"/>
      <c r="K144" s="44"/>
      <c r="L144" s="44"/>
    </row>
    <row r="145" spans="2:12" ht="15.75" customHeight="1">
      <c r="B145" s="40"/>
      <c r="C145" s="40"/>
      <c r="D145" s="40"/>
      <c r="E145" s="40"/>
      <c r="F145" s="43"/>
      <c r="G145" s="40"/>
      <c r="H145" s="43"/>
      <c r="I145" s="43"/>
      <c r="J145" s="44"/>
      <c r="K145" s="44"/>
      <c r="L145" s="44"/>
    </row>
    <row r="146" spans="2:12" ht="15.75" customHeight="1">
      <c r="B146" s="40"/>
      <c r="C146" s="40"/>
      <c r="D146" s="40"/>
      <c r="E146" s="40"/>
      <c r="F146" s="43"/>
      <c r="G146" s="40"/>
      <c r="H146" s="43"/>
      <c r="I146" s="43"/>
      <c r="J146" s="44"/>
      <c r="K146" s="44"/>
      <c r="L146" s="44"/>
    </row>
    <row r="147" spans="2:12" ht="15.75" customHeight="1">
      <c r="B147" s="40"/>
      <c r="C147" s="40"/>
      <c r="D147" s="40"/>
      <c r="E147" s="40"/>
      <c r="F147" s="43"/>
      <c r="G147" s="40"/>
      <c r="H147" s="43"/>
      <c r="I147" s="43"/>
      <c r="J147" s="44"/>
      <c r="K147" s="44"/>
      <c r="L147" s="44"/>
    </row>
    <row r="148" spans="2:12" ht="15.75" customHeight="1">
      <c r="B148" s="40"/>
      <c r="C148" s="40"/>
      <c r="D148" s="40"/>
      <c r="E148" s="40"/>
      <c r="F148" s="43"/>
      <c r="G148" s="40"/>
      <c r="H148" s="43"/>
      <c r="I148" s="43"/>
      <c r="J148" s="44"/>
      <c r="K148" s="44"/>
      <c r="L148" s="44"/>
    </row>
    <row r="149" spans="2:12" ht="15.75" customHeight="1">
      <c r="B149" s="40"/>
      <c r="C149" s="40"/>
      <c r="D149" s="40"/>
      <c r="E149" s="40"/>
      <c r="F149" s="43"/>
      <c r="G149" s="40"/>
      <c r="H149" s="43"/>
      <c r="I149" s="43"/>
      <c r="J149" s="44"/>
      <c r="K149" s="44"/>
      <c r="L149" s="44"/>
    </row>
    <row r="150" spans="2:12" ht="15.75" customHeight="1">
      <c r="B150" s="40"/>
      <c r="C150" s="40"/>
      <c r="D150" s="40"/>
      <c r="E150" s="40"/>
      <c r="F150" s="43"/>
      <c r="G150" s="40"/>
      <c r="H150" s="43"/>
      <c r="I150" s="43"/>
      <c r="J150" s="44"/>
      <c r="K150" s="44"/>
      <c r="L150" s="44"/>
    </row>
    <row r="151" spans="2:12" ht="15.75" customHeight="1">
      <c r="B151" s="40"/>
      <c r="C151" s="40"/>
      <c r="D151" s="40"/>
      <c r="E151" s="40"/>
      <c r="F151" s="43"/>
      <c r="G151" s="40"/>
      <c r="H151" s="43"/>
      <c r="I151" s="43"/>
      <c r="J151" s="44"/>
      <c r="K151" s="44"/>
      <c r="L151" s="44"/>
    </row>
    <row r="152" spans="2:12" ht="15.75" customHeight="1">
      <c r="B152" s="40"/>
      <c r="C152" s="40"/>
      <c r="D152" s="40"/>
      <c r="E152" s="40"/>
      <c r="F152" s="43"/>
      <c r="G152" s="40"/>
      <c r="H152" s="43"/>
      <c r="I152" s="43"/>
      <c r="J152" s="44"/>
      <c r="K152" s="44"/>
      <c r="L152" s="44"/>
    </row>
    <row r="153" spans="2:12" ht="15.75" customHeight="1">
      <c r="B153" s="40"/>
      <c r="C153" s="40"/>
      <c r="D153" s="40"/>
      <c r="E153" s="40"/>
      <c r="F153" s="43"/>
      <c r="G153" s="40"/>
      <c r="H153" s="43"/>
      <c r="I153" s="43"/>
      <c r="J153" s="44"/>
      <c r="K153" s="44"/>
      <c r="L153" s="44"/>
    </row>
    <row r="154" spans="2:12" ht="15.75" customHeight="1">
      <c r="B154" s="40"/>
      <c r="C154" s="40"/>
      <c r="D154" s="40"/>
      <c r="E154" s="40"/>
      <c r="F154" s="43"/>
      <c r="G154" s="40"/>
      <c r="H154" s="43"/>
      <c r="I154" s="43"/>
      <c r="J154" s="44"/>
      <c r="K154" s="44"/>
      <c r="L154" s="44"/>
    </row>
    <row r="155" spans="2:12" ht="15.75" customHeight="1">
      <c r="B155" s="40"/>
      <c r="C155" s="40"/>
      <c r="D155" s="40"/>
      <c r="E155" s="40"/>
      <c r="F155" s="43"/>
      <c r="G155" s="40"/>
      <c r="H155" s="43"/>
      <c r="I155" s="43"/>
      <c r="J155" s="44"/>
      <c r="K155" s="44"/>
      <c r="L155" s="44"/>
    </row>
    <row r="156" spans="2:12" ht="15.75" customHeight="1">
      <c r="B156" s="40"/>
      <c r="C156" s="40"/>
      <c r="D156" s="40"/>
      <c r="E156" s="40"/>
      <c r="F156" s="43"/>
      <c r="G156" s="40"/>
      <c r="H156" s="43"/>
      <c r="I156" s="43"/>
      <c r="J156" s="44"/>
      <c r="K156" s="44"/>
      <c r="L156" s="44"/>
    </row>
    <row r="157" spans="2:12" ht="15.75" customHeight="1">
      <c r="B157" s="40"/>
      <c r="C157" s="40"/>
      <c r="D157" s="40"/>
      <c r="E157" s="40"/>
      <c r="F157" s="43"/>
      <c r="G157" s="40"/>
      <c r="H157" s="43"/>
      <c r="I157" s="43"/>
      <c r="J157" s="44"/>
      <c r="K157" s="44"/>
      <c r="L157" s="44"/>
    </row>
    <row r="158" spans="2:12" ht="15.75" customHeight="1">
      <c r="B158" s="40"/>
      <c r="C158" s="40"/>
      <c r="D158" s="40"/>
      <c r="E158" s="40"/>
      <c r="F158" s="43"/>
      <c r="G158" s="40"/>
      <c r="H158" s="43"/>
      <c r="I158" s="43"/>
      <c r="J158" s="44"/>
      <c r="K158" s="44"/>
      <c r="L158" s="44"/>
    </row>
    <row r="159" spans="2:12" ht="15.75" customHeight="1">
      <c r="B159" s="40"/>
      <c r="C159" s="40"/>
      <c r="D159" s="40"/>
      <c r="E159" s="40"/>
      <c r="F159" s="43"/>
      <c r="G159" s="40"/>
      <c r="H159" s="43"/>
      <c r="I159" s="43"/>
      <c r="J159" s="44"/>
      <c r="K159" s="44"/>
      <c r="L159" s="44"/>
    </row>
    <row r="160" spans="2:12" ht="15.75" customHeight="1">
      <c r="B160" s="40"/>
      <c r="C160" s="40"/>
      <c r="D160" s="40"/>
      <c r="E160" s="40"/>
      <c r="F160" s="43"/>
      <c r="G160" s="40"/>
      <c r="H160" s="43"/>
      <c r="I160" s="43"/>
      <c r="J160" s="44"/>
      <c r="K160" s="44"/>
      <c r="L160" s="44"/>
    </row>
    <row r="161" spans="2:12" ht="15.75" customHeight="1">
      <c r="B161" s="40"/>
      <c r="C161" s="40"/>
      <c r="D161" s="40"/>
      <c r="E161" s="40"/>
      <c r="F161" s="43"/>
      <c r="G161" s="40"/>
      <c r="H161" s="43"/>
      <c r="I161" s="43"/>
      <c r="J161" s="44"/>
      <c r="K161" s="44"/>
      <c r="L161" s="44"/>
    </row>
    <row r="162" spans="2:12" ht="15.75" customHeight="1">
      <c r="B162" s="40"/>
      <c r="C162" s="40"/>
      <c r="D162" s="40"/>
      <c r="E162" s="40"/>
      <c r="F162" s="43"/>
      <c r="G162" s="40"/>
      <c r="H162" s="43"/>
      <c r="I162" s="43"/>
      <c r="J162" s="44"/>
      <c r="K162" s="44"/>
      <c r="L162" s="44"/>
    </row>
    <row r="163" spans="2:12" ht="15.75" customHeight="1">
      <c r="B163" s="40"/>
      <c r="C163" s="40"/>
      <c r="D163" s="40"/>
      <c r="E163" s="40"/>
      <c r="F163" s="43"/>
      <c r="G163" s="40"/>
      <c r="H163" s="43"/>
      <c r="I163" s="43"/>
      <c r="J163" s="44"/>
      <c r="K163" s="44"/>
      <c r="L163" s="44"/>
    </row>
    <row r="164" spans="2:12" ht="15.75" customHeight="1">
      <c r="B164" s="40"/>
      <c r="C164" s="40"/>
      <c r="D164" s="40"/>
      <c r="E164" s="40"/>
      <c r="F164" s="43"/>
      <c r="G164" s="40"/>
      <c r="H164" s="43"/>
      <c r="I164" s="43"/>
      <c r="J164" s="44"/>
      <c r="K164" s="44"/>
      <c r="L164" s="44"/>
    </row>
    <row r="165" spans="2:12" ht="15.75" customHeight="1">
      <c r="B165" s="40"/>
      <c r="C165" s="40"/>
      <c r="D165" s="40"/>
      <c r="E165" s="40"/>
      <c r="F165" s="43"/>
      <c r="G165" s="40"/>
      <c r="H165" s="43"/>
      <c r="I165" s="43"/>
      <c r="J165" s="44"/>
      <c r="K165" s="44"/>
      <c r="L165" s="44"/>
    </row>
    <row r="166" spans="2:12" ht="15.75" customHeight="1">
      <c r="B166" s="40"/>
      <c r="C166" s="40"/>
      <c r="D166" s="40"/>
      <c r="E166" s="40"/>
      <c r="F166" s="43"/>
      <c r="G166" s="40"/>
      <c r="H166" s="43"/>
      <c r="I166" s="43"/>
      <c r="J166" s="44"/>
      <c r="K166" s="44"/>
      <c r="L166" s="44"/>
    </row>
    <row r="167" spans="2:12" ht="15.75" customHeight="1">
      <c r="B167" s="40"/>
      <c r="C167" s="40"/>
      <c r="D167" s="40"/>
      <c r="E167" s="40"/>
      <c r="F167" s="43"/>
      <c r="G167" s="40"/>
      <c r="H167" s="43"/>
      <c r="I167" s="43"/>
      <c r="J167" s="44"/>
      <c r="K167" s="44"/>
      <c r="L167" s="44"/>
    </row>
    <row r="168" spans="2:12" ht="15.75" customHeight="1">
      <c r="B168" s="40"/>
      <c r="C168" s="40"/>
      <c r="D168" s="40"/>
      <c r="E168" s="40"/>
      <c r="F168" s="43"/>
      <c r="G168" s="40"/>
      <c r="H168" s="43"/>
      <c r="I168" s="43"/>
      <c r="J168" s="44"/>
      <c r="K168" s="44"/>
      <c r="L168" s="44"/>
    </row>
    <row r="169" spans="2:12" ht="15.75" customHeight="1">
      <c r="B169" s="40"/>
      <c r="C169" s="40"/>
      <c r="D169" s="40"/>
      <c r="E169" s="40"/>
      <c r="F169" s="43"/>
      <c r="G169" s="40"/>
      <c r="H169" s="43"/>
      <c r="I169" s="43"/>
      <c r="J169" s="44"/>
      <c r="K169" s="44"/>
      <c r="L169" s="44"/>
    </row>
    <row r="170" spans="2:12" ht="15.75" customHeight="1">
      <c r="B170" s="40"/>
      <c r="C170" s="40"/>
      <c r="D170" s="40"/>
      <c r="E170" s="40"/>
      <c r="F170" s="43"/>
      <c r="G170" s="40"/>
      <c r="H170" s="43"/>
      <c r="I170" s="43"/>
      <c r="J170" s="44"/>
      <c r="K170" s="44"/>
      <c r="L170" s="44"/>
    </row>
    <row r="171" spans="2:12" ht="15.75" customHeight="1">
      <c r="B171" s="40"/>
      <c r="C171" s="40"/>
      <c r="D171" s="40"/>
      <c r="E171" s="40"/>
      <c r="F171" s="43"/>
      <c r="G171" s="40"/>
      <c r="H171" s="43"/>
      <c r="I171" s="43"/>
      <c r="J171" s="44"/>
      <c r="K171" s="44"/>
      <c r="L171" s="44"/>
    </row>
    <row r="172" spans="2:12" ht="15.75" customHeight="1">
      <c r="B172" s="40"/>
      <c r="C172" s="40"/>
      <c r="D172" s="40"/>
      <c r="E172" s="40"/>
      <c r="F172" s="43"/>
      <c r="G172" s="40"/>
      <c r="H172" s="43"/>
      <c r="I172" s="43"/>
      <c r="J172" s="44"/>
      <c r="K172" s="44"/>
      <c r="L172" s="44"/>
    </row>
    <row r="173" spans="2:12" ht="15.75" customHeight="1">
      <c r="B173" s="40"/>
      <c r="C173" s="40"/>
      <c r="D173" s="40"/>
      <c r="E173" s="40"/>
      <c r="F173" s="43"/>
      <c r="G173" s="40"/>
      <c r="H173" s="43"/>
      <c r="I173" s="43"/>
      <c r="J173" s="44"/>
      <c r="K173" s="44"/>
      <c r="L173" s="44"/>
    </row>
    <row r="174" spans="2:12" ht="15.75" customHeight="1">
      <c r="B174" s="40"/>
      <c r="C174" s="40"/>
      <c r="D174" s="40"/>
      <c r="E174" s="40"/>
      <c r="F174" s="43"/>
      <c r="G174" s="40"/>
      <c r="H174" s="43"/>
      <c r="I174" s="43"/>
      <c r="J174" s="44"/>
      <c r="K174" s="44"/>
      <c r="L174" s="44"/>
    </row>
    <row r="175" spans="2:12" ht="15.75" customHeight="1">
      <c r="B175" s="40"/>
      <c r="C175" s="40"/>
      <c r="D175" s="40"/>
      <c r="E175" s="40"/>
      <c r="F175" s="43"/>
      <c r="G175" s="40"/>
      <c r="H175" s="43"/>
      <c r="I175" s="43"/>
      <c r="J175" s="44"/>
      <c r="K175" s="44"/>
      <c r="L175" s="44"/>
    </row>
    <row r="176" spans="2:12" ht="15.75" customHeight="1">
      <c r="B176" s="40"/>
      <c r="C176" s="40"/>
      <c r="D176" s="40"/>
      <c r="E176" s="40"/>
      <c r="F176" s="43"/>
      <c r="G176" s="40"/>
      <c r="H176" s="43"/>
      <c r="I176" s="43"/>
      <c r="J176" s="44"/>
      <c r="K176" s="44"/>
      <c r="L176" s="44"/>
    </row>
    <row r="177" spans="2:12" ht="15.75" customHeight="1">
      <c r="B177" s="40"/>
      <c r="C177" s="40"/>
      <c r="D177" s="40"/>
      <c r="E177" s="40"/>
      <c r="F177" s="43"/>
      <c r="G177" s="40"/>
      <c r="H177" s="43"/>
      <c r="I177" s="43"/>
      <c r="J177" s="44"/>
      <c r="K177" s="44"/>
      <c r="L177" s="44"/>
    </row>
    <row r="178" spans="2:12" ht="15.75" customHeight="1">
      <c r="B178" s="40"/>
      <c r="C178" s="40"/>
      <c r="D178" s="40"/>
      <c r="E178" s="40"/>
      <c r="F178" s="43"/>
      <c r="G178" s="40"/>
      <c r="H178" s="43"/>
      <c r="I178" s="43"/>
      <c r="J178" s="44"/>
      <c r="K178" s="44"/>
      <c r="L178" s="44"/>
    </row>
    <row r="179" spans="2:12" ht="15.75" customHeight="1">
      <c r="B179" s="40"/>
      <c r="C179" s="40"/>
      <c r="D179" s="40"/>
      <c r="E179" s="40"/>
      <c r="F179" s="43"/>
      <c r="G179" s="40"/>
      <c r="H179" s="43"/>
      <c r="I179" s="43"/>
      <c r="J179" s="44"/>
      <c r="K179" s="44"/>
      <c r="L179" s="44"/>
    </row>
    <row r="180" spans="2:12" ht="15.75" customHeight="1">
      <c r="B180" s="40"/>
      <c r="C180" s="40"/>
      <c r="D180" s="40"/>
      <c r="E180" s="40"/>
      <c r="F180" s="43"/>
      <c r="G180" s="40"/>
      <c r="H180" s="43"/>
      <c r="I180" s="43"/>
      <c r="J180" s="44"/>
      <c r="K180" s="44"/>
      <c r="L180" s="44"/>
    </row>
    <row r="181" spans="2:12" ht="15.75" customHeight="1">
      <c r="B181" s="40"/>
      <c r="C181" s="40"/>
      <c r="D181" s="40"/>
      <c r="E181" s="40"/>
      <c r="F181" s="43"/>
      <c r="G181" s="40"/>
      <c r="H181" s="43"/>
      <c r="I181" s="43"/>
      <c r="J181" s="44"/>
      <c r="K181" s="44"/>
      <c r="L181" s="44"/>
    </row>
    <row r="182" spans="2:12" ht="15.75" customHeight="1">
      <c r="B182" s="40"/>
      <c r="C182" s="40"/>
      <c r="D182" s="40"/>
      <c r="E182" s="40"/>
      <c r="F182" s="43"/>
      <c r="G182" s="40"/>
      <c r="H182" s="43"/>
      <c r="I182" s="43"/>
      <c r="J182" s="44"/>
      <c r="K182" s="44"/>
      <c r="L182" s="44"/>
    </row>
    <row r="183" spans="2:12" ht="15.75" customHeight="1">
      <c r="B183" s="40"/>
      <c r="C183" s="40"/>
      <c r="D183" s="40"/>
      <c r="E183" s="40"/>
      <c r="F183" s="43"/>
      <c r="G183" s="40"/>
      <c r="H183" s="43"/>
      <c r="I183" s="43"/>
      <c r="J183" s="44"/>
      <c r="K183" s="44"/>
      <c r="L183" s="44"/>
    </row>
    <row r="184" spans="2:12" ht="15.75" customHeight="1">
      <c r="B184" s="40"/>
      <c r="C184" s="40"/>
      <c r="D184" s="40"/>
      <c r="E184" s="40"/>
      <c r="F184" s="43"/>
      <c r="G184" s="40"/>
      <c r="H184" s="43"/>
      <c r="I184" s="43"/>
      <c r="J184" s="44"/>
      <c r="K184" s="44"/>
      <c r="L184" s="44"/>
    </row>
    <row r="185" spans="2:12" ht="15.75" customHeight="1">
      <c r="B185" s="40"/>
      <c r="C185" s="40"/>
      <c r="D185" s="40"/>
      <c r="E185" s="40"/>
      <c r="F185" s="43"/>
      <c r="G185" s="40"/>
      <c r="H185" s="43"/>
      <c r="I185" s="43"/>
      <c r="J185" s="44"/>
      <c r="K185" s="44"/>
      <c r="L185" s="44"/>
    </row>
    <row r="186" spans="2:12" ht="15.75" customHeight="1">
      <c r="B186" s="40"/>
      <c r="C186" s="40"/>
      <c r="D186" s="40"/>
      <c r="E186" s="40"/>
      <c r="F186" s="43"/>
      <c r="G186" s="40"/>
      <c r="H186" s="43"/>
      <c r="I186" s="43"/>
      <c r="J186" s="44"/>
      <c r="K186" s="44"/>
      <c r="L186" s="44"/>
    </row>
    <row r="187" spans="2:12" ht="15.75" customHeight="1">
      <c r="B187" s="40"/>
      <c r="C187" s="40"/>
      <c r="D187" s="40"/>
      <c r="E187" s="40"/>
      <c r="F187" s="43"/>
      <c r="G187" s="40"/>
      <c r="H187" s="43"/>
      <c r="I187" s="43"/>
      <c r="J187" s="44"/>
      <c r="K187" s="44"/>
      <c r="L187" s="44"/>
    </row>
    <row r="188" spans="2:12" ht="15.75" customHeight="1">
      <c r="B188" s="40"/>
      <c r="C188" s="40"/>
      <c r="D188" s="40"/>
      <c r="E188" s="40"/>
      <c r="F188" s="43"/>
      <c r="G188" s="40"/>
      <c r="H188" s="43"/>
      <c r="I188" s="43"/>
      <c r="J188" s="44"/>
      <c r="K188" s="44"/>
      <c r="L188" s="44"/>
    </row>
    <row r="189" spans="2:12" ht="15.75" customHeight="1">
      <c r="B189" s="40"/>
      <c r="C189" s="40"/>
      <c r="D189" s="40"/>
      <c r="E189" s="40"/>
      <c r="F189" s="43"/>
      <c r="G189" s="40"/>
      <c r="H189" s="43"/>
      <c r="I189" s="43"/>
      <c r="J189" s="44"/>
      <c r="K189" s="44"/>
      <c r="L189" s="44"/>
    </row>
    <row r="190" spans="2:12" ht="15.75" customHeight="1">
      <c r="B190" s="40"/>
      <c r="C190" s="40"/>
      <c r="D190" s="40"/>
      <c r="E190" s="40"/>
      <c r="F190" s="43"/>
      <c r="G190" s="40"/>
      <c r="H190" s="43"/>
      <c r="I190" s="43"/>
      <c r="J190" s="44"/>
      <c r="K190" s="44"/>
      <c r="L190" s="44"/>
    </row>
    <row r="191" spans="2:12" ht="15.75" customHeight="1">
      <c r="B191" s="40"/>
      <c r="C191" s="40"/>
      <c r="D191" s="40"/>
      <c r="E191" s="40"/>
      <c r="F191" s="43"/>
      <c r="G191" s="40"/>
      <c r="H191" s="43"/>
      <c r="I191" s="43"/>
      <c r="J191" s="44"/>
      <c r="K191" s="44"/>
      <c r="L191" s="44"/>
    </row>
    <row r="192" spans="2:12" ht="15.75" customHeight="1">
      <c r="B192" s="40"/>
      <c r="C192" s="40"/>
      <c r="D192" s="40"/>
      <c r="E192" s="40"/>
      <c r="F192" s="43"/>
      <c r="G192" s="40"/>
      <c r="H192" s="43"/>
      <c r="I192" s="43"/>
      <c r="J192" s="44"/>
      <c r="K192" s="44"/>
      <c r="L192" s="44"/>
    </row>
    <row r="193" spans="2:12" ht="15.75" customHeight="1">
      <c r="B193" s="40"/>
      <c r="C193" s="40"/>
      <c r="D193" s="40"/>
      <c r="E193" s="40"/>
      <c r="F193" s="43"/>
      <c r="G193" s="40"/>
      <c r="H193" s="43"/>
      <c r="I193" s="43"/>
      <c r="J193" s="44"/>
      <c r="K193" s="44"/>
      <c r="L193" s="44"/>
    </row>
    <row r="194" spans="2:12" ht="15.75" customHeight="1">
      <c r="B194" s="40"/>
      <c r="C194" s="40"/>
      <c r="D194" s="40"/>
      <c r="E194" s="40"/>
      <c r="F194" s="43"/>
      <c r="G194" s="40"/>
      <c r="H194" s="43"/>
      <c r="I194" s="43"/>
      <c r="J194" s="44"/>
      <c r="K194" s="44"/>
      <c r="L194" s="44"/>
    </row>
    <row r="195" spans="2:12" ht="15.75" customHeight="1">
      <c r="B195" s="40"/>
      <c r="C195" s="40"/>
      <c r="D195" s="40"/>
      <c r="E195" s="40"/>
      <c r="F195" s="43"/>
      <c r="G195" s="40"/>
      <c r="H195" s="43"/>
      <c r="I195" s="43"/>
      <c r="J195" s="44"/>
      <c r="K195" s="44"/>
      <c r="L195" s="44"/>
    </row>
    <row r="196" spans="2:12" ht="15.75" customHeight="1">
      <c r="B196" s="40"/>
      <c r="C196" s="40"/>
      <c r="D196" s="40"/>
      <c r="E196" s="40"/>
      <c r="F196" s="43"/>
      <c r="G196" s="40"/>
      <c r="H196" s="43"/>
      <c r="I196" s="43"/>
      <c r="J196" s="44"/>
      <c r="K196" s="44"/>
      <c r="L196" s="44"/>
    </row>
    <row r="197" spans="2:12" ht="15.75" customHeight="1">
      <c r="B197" s="40"/>
      <c r="C197" s="40"/>
      <c r="D197" s="40"/>
      <c r="E197" s="40"/>
      <c r="F197" s="43"/>
      <c r="G197" s="40"/>
      <c r="H197" s="43"/>
      <c r="I197" s="43"/>
      <c r="J197" s="44"/>
      <c r="K197" s="44"/>
      <c r="L197" s="44"/>
    </row>
    <row r="198" spans="2:12" ht="15.75" customHeight="1">
      <c r="B198" s="40"/>
      <c r="C198" s="40"/>
      <c r="D198" s="40"/>
      <c r="E198" s="40"/>
      <c r="F198" s="43"/>
      <c r="G198" s="40"/>
      <c r="H198" s="43"/>
      <c r="I198" s="43"/>
      <c r="J198" s="44"/>
      <c r="K198" s="44"/>
      <c r="L198" s="44"/>
    </row>
    <row r="199" spans="2:12" ht="15.75" customHeight="1">
      <c r="B199" s="40"/>
      <c r="C199" s="40"/>
      <c r="D199" s="40"/>
      <c r="E199" s="40"/>
      <c r="F199" s="43"/>
      <c r="G199" s="40"/>
      <c r="H199" s="43"/>
      <c r="I199" s="43"/>
      <c r="J199" s="44"/>
      <c r="K199" s="44"/>
      <c r="L199" s="44"/>
    </row>
    <row r="200" spans="2:12" ht="15.75" customHeight="1">
      <c r="B200" s="40"/>
      <c r="C200" s="40"/>
      <c r="D200" s="40"/>
      <c r="E200" s="40"/>
      <c r="F200" s="43"/>
      <c r="G200" s="40"/>
      <c r="H200" s="43"/>
      <c r="I200" s="43"/>
      <c r="J200" s="44"/>
      <c r="K200" s="44"/>
      <c r="L200" s="44"/>
    </row>
    <row r="201" spans="2:12" ht="15.75" customHeight="1">
      <c r="B201" s="40"/>
      <c r="C201" s="40"/>
      <c r="D201" s="40"/>
      <c r="E201" s="40"/>
      <c r="F201" s="43"/>
      <c r="G201" s="40"/>
      <c r="H201" s="43"/>
      <c r="I201" s="43"/>
      <c r="J201" s="44"/>
      <c r="K201" s="44"/>
      <c r="L201" s="44"/>
    </row>
    <row r="202" spans="2:12" ht="15.75" customHeight="1">
      <c r="B202" s="40"/>
      <c r="C202" s="40"/>
      <c r="D202" s="40"/>
      <c r="E202" s="40"/>
      <c r="F202" s="43"/>
      <c r="G202" s="40"/>
      <c r="H202" s="43"/>
      <c r="I202" s="43"/>
      <c r="J202" s="44"/>
      <c r="K202" s="44"/>
      <c r="L202" s="44"/>
    </row>
    <row r="203" spans="2:12" ht="15.75" customHeight="1">
      <c r="B203" s="40"/>
      <c r="C203" s="40"/>
      <c r="D203" s="40"/>
      <c r="E203" s="40"/>
      <c r="F203" s="43"/>
      <c r="G203" s="40"/>
      <c r="H203" s="43"/>
      <c r="I203" s="43"/>
      <c r="J203" s="44"/>
      <c r="K203" s="44"/>
      <c r="L203" s="44"/>
    </row>
    <row r="204" spans="2:12" ht="15.75" customHeight="1">
      <c r="B204" s="40"/>
      <c r="C204" s="40"/>
      <c r="D204" s="40"/>
      <c r="E204" s="40"/>
      <c r="F204" s="43"/>
      <c r="G204" s="40"/>
      <c r="H204" s="43"/>
      <c r="I204" s="43"/>
      <c r="J204" s="44"/>
      <c r="K204" s="44"/>
      <c r="L204" s="44"/>
    </row>
    <row r="205" spans="2:12" ht="15.75" customHeight="1">
      <c r="B205" s="40"/>
      <c r="C205" s="40"/>
      <c r="D205" s="40"/>
      <c r="E205" s="40"/>
      <c r="F205" s="43"/>
      <c r="G205" s="40"/>
      <c r="H205" s="43"/>
      <c r="I205" s="43"/>
      <c r="J205" s="44"/>
      <c r="K205" s="44"/>
      <c r="L205" s="44"/>
    </row>
    <row r="206" spans="2:12" ht="15.75" customHeight="1">
      <c r="B206" s="40"/>
      <c r="C206" s="40"/>
      <c r="D206" s="40"/>
      <c r="E206" s="40"/>
      <c r="F206" s="43"/>
      <c r="G206" s="40"/>
      <c r="H206" s="43"/>
      <c r="I206" s="43"/>
      <c r="J206" s="44"/>
      <c r="K206" s="44"/>
      <c r="L206" s="44"/>
    </row>
    <row r="207" spans="2:12" ht="15.75" customHeight="1">
      <c r="B207" s="40"/>
      <c r="C207" s="40"/>
      <c r="D207" s="40"/>
      <c r="E207" s="40"/>
      <c r="F207" s="43"/>
      <c r="G207" s="40"/>
      <c r="H207" s="43"/>
      <c r="I207" s="43"/>
      <c r="J207" s="44"/>
      <c r="K207" s="44"/>
      <c r="L207" s="44"/>
    </row>
    <row r="208" spans="2:12" ht="15.75" customHeight="1">
      <c r="B208" s="40"/>
      <c r="C208" s="40"/>
      <c r="D208" s="40"/>
      <c r="E208" s="40"/>
      <c r="F208" s="43"/>
      <c r="G208" s="40"/>
      <c r="H208" s="43"/>
      <c r="I208" s="43"/>
      <c r="J208" s="44"/>
      <c r="K208" s="44"/>
      <c r="L208" s="44"/>
    </row>
    <row r="209" spans="2:12" ht="15.75" customHeight="1">
      <c r="B209" s="40"/>
      <c r="C209" s="40"/>
      <c r="D209" s="40"/>
      <c r="E209" s="40"/>
      <c r="F209" s="43"/>
      <c r="G209" s="40"/>
      <c r="H209" s="43"/>
      <c r="I209" s="43"/>
      <c r="J209" s="44"/>
      <c r="K209" s="44"/>
      <c r="L209" s="44"/>
    </row>
    <row r="210" spans="2:12" ht="15.75" customHeight="1">
      <c r="B210" s="40"/>
      <c r="C210" s="40"/>
      <c r="D210" s="40"/>
      <c r="E210" s="40"/>
      <c r="F210" s="43"/>
      <c r="G210" s="40"/>
      <c r="H210" s="43"/>
      <c r="I210" s="43"/>
      <c r="J210" s="44"/>
      <c r="K210" s="44"/>
      <c r="L210" s="44"/>
    </row>
    <row r="211" spans="2:12" ht="15.75" customHeight="1">
      <c r="B211" s="40"/>
      <c r="C211" s="40"/>
      <c r="D211" s="40"/>
      <c r="E211" s="40"/>
      <c r="F211" s="43"/>
      <c r="G211" s="40"/>
      <c r="H211" s="43"/>
      <c r="I211" s="43"/>
      <c r="J211" s="44"/>
      <c r="K211" s="44"/>
      <c r="L211" s="44"/>
    </row>
    <row r="212" spans="2:12" ht="15.75" customHeight="1">
      <c r="B212" s="40"/>
      <c r="C212" s="40"/>
      <c r="D212" s="40"/>
      <c r="E212" s="40"/>
      <c r="F212" s="43"/>
      <c r="G212" s="40"/>
      <c r="H212" s="43"/>
      <c r="I212" s="43"/>
      <c r="J212" s="44"/>
      <c r="K212" s="44"/>
      <c r="L212" s="44"/>
    </row>
    <row r="213" spans="2:12" ht="15.75" customHeight="1">
      <c r="B213" s="40"/>
      <c r="C213" s="40"/>
      <c r="D213" s="40"/>
      <c r="E213" s="40"/>
      <c r="F213" s="43"/>
      <c r="G213" s="40"/>
      <c r="H213" s="43"/>
      <c r="I213" s="43"/>
      <c r="J213" s="44"/>
      <c r="K213" s="44"/>
      <c r="L213" s="44"/>
    </row>
    <row r="214" spans="2:12" ht="15.75" customHeight="1">
      <c r="B214" s="40"/>
      <c r="C214" s="40"/>
      <c r="D214" s="40"/>
      <c r="E214" s="40"/>
      <c r="F214" s="43"/>
      <c r="G214" s="40"/>
      <c r="H214" s="43"/>
      <c r="I214" s="43"/>
      <c r="J214" s="44"/>
      <c r="K214" s="44"/>
      <c r="L214" s="44"/>
    </row>
    <row r="215" spans="2:12" ht="15.75" customHeight="1">
      <c r="B215" s="40"/>
      <c r="C215" s="40"/>
      <c r="D215" s="40"/>
      <c r="E215" s="40"/>
      <c r="F215" s="43"/>
      <c r="G215" s="40"/>
      <c r="H215" s="43"/>
      <c r="I215" s="43"/>
      <c r="J215" s="44"/>
      <c r="K215" s="44"/>
      <c r="L215" s="44"/>
    </row>
    <row r="216" spans="2:12" ht="15.75" customHeight="1">
      <c r="B216" s="40"/>
      <c r="C216" s="40"/>
      <c r="D216" s="40"/>
      <c r="E216" s="40"/>
      <c r="F216" s="43"/>
      <c r="G216" s="40"/>
      <c r="H216" s="43"/>
      <c r="I216" s="43"/>
      <c r="J216" s="44"/>
      <c r="K216" s="44"/>
      <c r="L216" s="44"/>
    </row>
    <row r="217" spans="2:12" ht="15.75" customHeight="1">
      <c r="B217" s="40"/>
      <c r="C217" s="40"/>
      <c r="D217" s="40"/>
      <c r="E217" s="40"/>
      <c r="F217" s="43"/>
      <c r="G217" s="40"/>
      <c r="H217" s="43"/>
      <c r="I217" s="43"/>
      <c r="J217" s="44"/>
      <c r="K217" s="44"/>
      <c r="L217" s="44"/>
    </row>
    <row r="218" spans="2:12" ht="15.75" customHeight="1">
      <c r="B218" s="40"/>
      <c r="C218" s="40"/>
      <c r="D218" s="40"/>
      <c r="E218" s="40"/>
      <c r="F218" s="43"/>
      <c r="G218" s="40"/>
      <c r="H218" s="43"/>
      <c r="I218" s="43"/>
      <c r="J218" s="44"/>
      <c r="K218" s="44"/>
      <c r="L218" s="44"/>
    </row>
    <row r="219" spans="2:12" ht="15.75" customHeight="1">
      <c r="B219" s="40"/>
      <c r="C219" s="40"/>
      <c r="D219" s="40"/>
      <c r="E219" s="40"/>
      <c r="F219" s="43"/>
      <c r="G219" s="40"/>
      <c r="H219" s="43"/>
      <c r="I219" s="43"/>
      <c r="J219" s="44"/>
      <c r="K219" s="44"/>
      <c r="L219" s="44"/>
    </row>
    <row r="220" spans="2:12" ht="15.75" customHeight="1">
      <c r="B220" s="40"/>
      <c r="C220" s="40"/>
      <c r="D220" s="40"/>
      <c r="E220" s="40"/>
      <c r="F220" s="43"/>
      <c r="G220" s="40"/>
      <c r="H220" s="43"/>
      <c r="I220" s="43"/>
      <c r="J220" s="44"/>
      <c r="K220" s="44"/>
      <c r="L220" s="44"/>
    </row>
    <row r="221" spans="2:12" ht="15.75" customHeight="1">
      <c r="B221" s="40"/>
      <c r="C221" s="40"/>
      <c r="D221" s="40"/>
      <c r="E221" s="40"/>
      <c r="F221" s="43"/>
      <c r="G221" s="40"/>
      <c r="H221" s="43"/>
      <c r="I221" s="43"/>
      <c r="J221" s="44"/>
      <c r="K221" s="44"/>
      <c r="L221" s="44"/>
    </row>
    <row r="222" spans="2:12" ht="15.75" customHeight="1">
      <c r="B222" s="40"/>
      <c r="C222" s="40"/>
      <c r="D222" s="40"/>
      <c r="E222" s="40"/>
      <c r="F222" s="43"/>
      <c r="G222" s="40"/>
      <c r="H222" s="43"/>
      <c r="I222" s="43"/>
      <c r="J222" s="44"/>
      <c r="K222" s="44"/>
      <c r="L222" s="44"/>
    </row>
    <row r="223" spans="2:12" ht="15.75" customHeight="1">
      <c r="B223" s="40"/>
      <c r="C223" s="40"/>
      <c r="D223" s="40"/>
      <c r="E223" s="40"/>
      <c r="F223" s="43"/>
      <c r="G223" s="40"/>
      <c r="H223" s="43"/>
      <c r="I223" s="43"/>
      <c r="J223" s="44"/>
      <c r="K223" s="44"/>
      <c r="L223" s="44"/>
    </row>
    <row r="224" spans="2:12" ht="15.75" customHeight="1">
      <c r="B224" s="40"/>
      <c r="C224" s="40"/>
      <c r="D224" s="40"/>
      <c r="E224" s="40"/>
      <c r="F224" s="43"/>
      <c r="G224" s="40"/>
      <c r="H224" s="43"/>
      <c r="I224" s="43"/>
      <c r="J224" s="44"/>
      <c r="K224" s="44"/>
      <c r="L224" s="44"/>
    </row>
    <row r="225" spans="2:12" ht="15.75" customHeight="1">
      <c r="B225" s="40"/>
      <c r="C225" s="40"/>
      <c r="D225" s="40"/>
      <c r="E225" s="40"/>
      <c r="F225" s="43"/>
      <c r="G225" s="40"/>
      <c r="H225" s="43"/>
      <c r="I225" s="43"/>
      <c r="J225" s="44"/>
      <c r="K225" s="44"/>
      <c r="L225" s="44"/>
    </row>
    <row r="226" spans="2:12" ht="15.75" customHeight="1">
      <c r="B226" s="40"/>
      <c r="C226" s="40"/>
      <c r="D226" s="40"/>
      <c r="E226" s="40"/>
      <c r="F226" s="43"/>
      <c r="G226" s="40"/>
      <c r="H226" s="43"/>
      <c r="I226" s="43"/>
      <c r="J226" s="44"/>
      <c r="K226" s="44"/>
      <c r="L226" s="44"/>
    </row>
    <row r="227" spans="2:12" ht="15.75" customHeight="1">
      <c r="B227" s="40"/>
      <c r="C227" s="40"/>
      <c r="D227" s="40"/>
      <c r="E227" s="40"/>
      <c r="F227" s="43"/>
      <c r="G227" s="40"/>
      <c r="H227" s="43"/>
      <c r="I227" s="43"/>
      <c r="J227" s="44"/>
      <c r="K227" s="44"/>
      <c r="L227" s="44"/>
    </row>
    <row r="228" spans="2:12" ht="15.75" customHeight="1">
      <c r="B228" s="40"/>
      <c r="C228" s="40"/>
      <c r="D228" s="40"/>
      <c r="E228" s="40"/>
      <c r="F228" s="43"/>
      <c r="G228" s="40"/>
      <c r="H228" s="43"/>
      <c r="I228" s="43"/>
      <c r="J228" s="44"/>
      <c r="K228" s="44"/>
      <c r="L228" s="44"/>
    </row>
    <row r="229" spans="2:12" ht="15.75" customHeight="1">
      <c r="B229" s="40"/>
      <c r="C229" s="40"/>
      <c r="D229" s="40"/>
      <c r="E229" s="40"/>
      <c r="F229" s="43"/>
      <c r="G229" s="40"/>
      <c r="H229" s="43"/>
      <c r="I229" s="43"/>
      <c r="J229" s="44"/>
      <c r="K229" s="44"/>
      <c r="L229" s="44"/>
    </row>
    <row r="230" spans="2:12" ht="15.75" customHeight="1">
      <c r="B230" s="40"/>
      <c r="C230" s="40"/>
      <c r="D230" s="40"/>
      <c r="E230" s="40"/>
      <c r="F230" s="43"/>
      <c r="G230" s="40"/>
      <c r="H230" s="43"/>
      <c r="I230" s="43"/>
      <c r="J230" s="44"/>
      <c r="K230" s="44"/>
      <c r="L230" s="44"/>
    </row>
    <row r="231" spans="2:12" ht="15.75" customHeight="1">
      <c r="B231" s="40"/>
      <c r="C231" s="40"/>
      <c r="D231" s="40"/>
      <c r="E231" s="40"/>
      <c r="F231" s="43"/>
      <c r="G231" s="40"/>
      <c r="H231" s="43"/>
      <c r="I231" s="43"/>
      <c r="J231" s="44"/>
      <c r="K231" s="44"/>
      <c r="L231" s="44"/>
    </row>
    <row r="232" spans="2:12" ht="15.75" customHeight="1">
      <c r="B232" s="40"/>
      <c r="C232" s="40"/>
      <c r="D232" s="40"/>
      <c r="E232" s="40"/>
      <c r="F232" s="43"/>
      <c r="G232" s="40"/>
      <c r="H232" s="43"/>
      <c r="I232" s="43"/>
      <c r="J232" s="44"/>
      <c r="K232" s="44"/>
      <c r="L232" s="44"/>
    </row>
    <row r="233" spans="2:12" ht="15.75" customHeight="1">
      <c r="B233" s="40"/>
      <c r="C233" s="40"/>
      <c r="D233" s="40"/>
      <c r="E233" s="40"/>
      <c r="F233" s="43"/>
      <c r="G233" s="40"/>
      <c r="H233" s="43"/>
      <c r="I233" s="43"/>
      <c r="J233" s="44"/>
      <c r="K233" s="44"/>
      <c r="L233" s="44"/>
    </row>
    <row r="234" spans="2:12" ht="15.75" customHeight="1">
      <c r="B234" s="40"/>
      <c r="C234" s="40"/>
      <c r="D234" s="40"/>
      <c r="E234" s="40"/>
      <c r="F234" s="43"/>
      <c r="G234" s="40"/>
      <c r="H234" s="43"/>
      <c r="I234" s="43"/>
      <c r="J234" s="44"/>
      <c r="K234" s="44"/>
      <c r="L234" s="44"/>
    </row>
    <row r="235" spans="2:12" ht="15.75" customHeight="1">
      <c r="B235" s="40"/>
      <c r="C235" s="40"/>
      <c r="D235" s="40"/>
      <c r="E235" s="40"/>
      <c r="F235" s="43"/>
      <c r="G235" s="40"/>
      <c r="H235" s="43"/>
      <c r="I235" s="43"/>
      <c r="J235" s="44"/>
      <c r="K235" s="44"/>
      <c r="L235" s="44"/>
    </row>
    <row r="236" spans="2:12" ht="15.75" customHeight="1">
      <c r="B236" s="40"/>
      <c r="C236" s="40"/>
      <c r="D236" s="40"/>
      <c r="E236" s="40"/>
      <c r="F236" s="43"/>
      <c r="G236" s="40"/>
      <c r="H236" s="43"/>
      <c r="I236" s="43"/>
      <c r="J236" s="44"/>
      <c r="K236" s="44"/>
      <c r="L236" s="44"/>
    </row>
    <row r="237" spans="2:12" ht="15.75" customHeight="1">
      <c r="B237" s="40"/>
      <c r="C237" s="40"/>
      <c r="D237" s="40"/>
      <c r="E237" s="40"/>
      <c r="F237" s="43"/>
      <c r="G237" s="40"/>
      <c r="H237" s="43"/>
      <c r="I237" s="43"/>
      <c r="J237" s="44"/>
      <c r="K237" s="44"/>
      <c r="L237" s="44"/>
    </row>
    <row r="238" spans="2:12" ht="15.75" customHeight="1">
      <c r="B238" s="40"/>
      <c r="C238" s="40"/>
      <c r="D238" s="40"/>
      <c r="E238" s="40"/>
      <c r="F238" s="43"/>
      <c r="G238" s="40"/>
      <c r="H238" s="43"/>
      <c r="I238" s="43"/>
      <c r="J238" s="44"/>
      <c r="K238" s="44"/>
      <c r="L238" s="44"/>
    </row>
    <row r="239" spans="2:12" ht="15.75" customHeight="1">
      <c r="B239" s="40"/>
      <c r="C239" s="40"/>
      <c r="D239" s="40"/>
      <c r="E239" s="40"/>
      <c r="F239" s="43"/>
      <c r="G239" s="40"/>
      <c r="H239" s="43"/>
      <c r="I239" s="43"/>
      <c r="J239" s="44"/>
      <c r="K239" s="44"/>
      <c r="L239" s="44"/>
    </row>
    <row r="240" spans="2:12" ht="15.75" customHeight="1">
      <c r="B240" s="40"/>
      <c r="C240" s="40"/>
      <c r="D240" s="40"/>
      <c r="E240" s="40"/>
      <c r="F240" s="43"/>
      <c r="G240" s="40"/>
      <c r="H240" s="43"/>
      <c r="I240" s="43"/>
      <c r="J240" s="44"/>
      <c r="K240" s="44"/>
      <c r="L240" s="44"/>
    </row>
    <row r="241" spans="2:12" ht="15.75" customHeight="1">
      <c r="B241" s="40"/>
      <c r="C241" s="40"/>
      <c r="D241" s="40"/>
      <c r="E241" s="40"/>
      <c r="F241" s="43"/>
      <c r="G241" s="40"/>
      <c r="H241" s="43"/>
      <c r="I241" s="43"/>
      <c r="J241" s="44"/>
      <c r="K241" s="44"/>
      <c r="L241" s="44"/>
    </row>
    <row r="242" spans="2:12" ht="15.75" customHeight="1">
      <c r="B242" s="40"/>
      <c r="C242" s="40"/>
      <c r="D242" s="40"/>
      <c r="E242" s="40"/>
      <c r="F242" s="43"/>
      <c r="G242" s="40"/>
      <c r="H242" s="43"/>
      <c r="I242" s="43"/>
      <c r="J242" s="44"/>
      <c r="K242" s="44"/>
      <c r="L242" s="44"/>
    </row>
    <row r="243" spans="2:12" ht="15.75" customHeight="1">
      <c r="B243" s="40"/>
      <c r="C243" s="40"/>
      <c r="D243" s="40"/>
      <c r="E243" s="40"/>
      <c r="F243" s="43"/>
      <c r="G243" s="40"/>
      <c r="H243" s="43"/>
      <c r="I243" s="43"/>
      <c r="J243" s="44"/>
      <c r="K243" s="44"/>
      <c r="L243" s="44"/>
    </row>
    <row r="244" spans="2:12" ht="15.75" customHeight="1">
      <c r="B244" s="40"/>
      <c r="C244" s="40"/>
      <c r="D244" s="40"/>
      <c r="E244" s="40"/>
      <c r="F244" s="43"/>
      <c r="G244" s="40"/>
      <c r="H244" s="43"/>
      <c r="I244" s="43"/>
      <c r="J244" s="44"/>
      <c r="K244" s="44"/>
      <c r="L244" s="44"/>
    </row>
    <row r="245" spans="2:12" ht="15.75" customHeight="1">
      <c r="B245" s="40"/>
      <c r="C245" s="40"/>
      <c r="D245" s="40"/>
      <c r="E245" s="40"/>
      <c r="F245" s="43"/>
      <c r="G245" s="40"/>
      <c r="H245" s="43"/>
      <c r="I245" s="43"/>
      <c r="J245" s="44"/>
      <c r="K245" s="44"/>
      <c r="L245" s="44"/>
    </row>
    <row r="246" spans="2:12" ht="15.75" customHeight="1">
      <c r="B246" s="40"/>
      <c r="C246" s="40"/>
      <c r="D246" s="40"/>
      <c r="E246" s="40"/>
      <c r="F246" s="43"/>
      <c r="G246" s="40"/>
      <c r="H246" s="43"/>
      <c r="I246" s="43"/>
      <c r="J246" s="44"/>
      <c r="K246" s="44"/>
      <c r="L246" s="44"/>
    </row>
    <row r="247" spans="2:12" ht="15.75" customHeight="1">
      <c r="B247" s="40"/>
      <c r="C247" s="40"/>
      <c r="D247" s="40"/>
      <c r="E247" s="40"/>
      <c r="F247" s="43"/>
      <c r="G247" s="40"/>
      <c r="H247" s="43"/>
      <c r="I247" s="43"/>
      <c r="J247" s="44"/>
      <c r="K247" s="44"/>
      <c r="L247" s="44"/>
    </row>
    <row r="248" spans="2:12" ht="15.75" customHeight="1">
      <c r="B248" s="40"/>
      <c r="C248" s="40"/>
      <c r="D248" s="40"/>
      <c r="E248" s="40"/>
      <c r="F248" s="43"/>
      <c r="G248" s="40"/>
      <c r="H248" s="43"/>
      <c r="I248" s="43"/>
      <c r="J248" s="44"/>
      <c r="K248" s="44"/>
      <c r="L248" s="44"/>
    </row>
    <row r="249" spans="2:12" ht="15.75" customHeight="1">
      <c r="B249" s="40"/>
      <c r="C249" s="40"/>
      <c r="D249" s="40"/>
      <c r="E249" s="40"/>
      <c r="F249" s="43"/>
      <c r="G249" s="40"/>
      <c r="H249" s="43"/>
      <c r="I249" s="43"/>
      <c r="J249" s="44"/>
      <c r="K249" s="44"/>
      <c r="L249" s="44"/>
    </row>
    <row r="250" spans="2:12" ht="15.75" customHeight="1">
      <c r="B250" s="40"/>
      <c r="C250" s="40"/>
      <c r="D250" s="40"/>
      <c r="E250" s="40"/>
      <c r="F250" s="43"/>
      <c r="G250" s="40"/>
      <c r="H250" s="43"/>
      <c r="I250" s="43"/>
      <c r="J250" s="44"/>
      <c r="K250" s="44"/>
      <c r="L250" s="44"/>
    </row>
    <row r="251" spans="2:12" ht="15.75" customHeight="1">
      <c r="B251" s="40"/>
      <c r="C251" s="40"/>
      <c r="D251" s="40"/>
      <c r="E251" s="40"/>
      <c r="F251" s="43"/>
      <c r="G251" s="40"/>
      <c r="H251" s="43"/>
      <c r="I251" s="43"/>
      <c r="J251" s="44"/>
      <c r="K251" s="44"/>
      <c r="L251" s="44"/>
    </row>
    <row r="252" spans="2:12" ht="15.75" customHeight="1">
      <c r="B252" s="40"/>
      <c r="C252" s="40"/>
      <c r="D252" s="40"/>
      <c r="E252" s="40"/>
      <c r="F252" s="43"/>
      <c r="G252" s="40"/>
      <c r="H252" s="43"/>
      <c r="I252" s="43"/>
      <c r="J252" s="44"/>
      <c r="K252" s="44"/>
      <c r="L252" s="44"/>
    </row>
    <row r="253" spans="2:12" ht="15.75" customHeight="1">
      <c r="B253" s="40"/>
      <c r="C253" s="40"/>
      <c r="D253" s="40"/>
      <c r="E253" s="40"/>
      <c r="F253" s="43"/>
      <c r="G253" s="40"/>
      <c r="H253" s="43"/>
      <c r="I253" s="43"/>
      <c r="J253" s="44"/>
      <c r="K253" s="44"/>
      <c r="L253" s="44"/>
    </row>
    <row r="254" spans="2:12" ht="15.75" customHeight="1">
      <c r="B254" s="40"/>
      <c r="C254" s="40"/>
      <c r="D254" s="40"/>
      <c r="E254" s="40"/>
      <c r="F254" s="43"/>
      <c r="G254" s="40"/>
      <c r="H254" s="43"/>
      <c r="I254" s="43"/>
      <c r="J254" s="44"/>
      <c r="K254" s="44"/>
      <c r="L254" s="44"/>
    </row>
    <row r="255" spans="2:12" ht="15.75" customHeight="1">
      <c r="B255" s="40"/>
      <c r="C255" s="40"/>
      <c r="D255" s="40"/>
      <c r="E255" s="40"/>
      <c r="F255" s="43"/>
      <c r="G255" s="40"/>
      <c r="H255" s="43"/>
      <c r="I255" s="43"/>
      <c r="J255" s="44"/>
      <c r="K255" s="44"/>
      <c r="L255" s="44"/>
    </row>
    <row r="256" spans="2:12" ht="15.75" customHeight="1">
      <c r="B256" s="40"/>
      <c r="C256" s="40"/>
      <c r="D256" s="40"/>
      <c r="E256" s="40"/>
      <c r="F256" s="43"/>
      <c r="G256" s="40"/>
      <c r="H256" s="43"/>
      <c r="I256" s="43"/>
      <c r="J256" s="44"/>
      <c r="K256" s="44"/>
      <c r="L256" s="44"/>
    </row>
    <row r="257" spans="2:12" ht="15.75" customHeight="1">
      <c r="B257" s="40"/>
      <c r="C257" s="40"/>
      <c r="D257" s="40"/>
      <c r="E257" s="40"/>
      <c r="F257" s="43"/>
      <c r="G257" s="40"/>
      <c r="H257" s="43"/>
      <c r="I257" s="43"/>
      <c r="J257" s="44"/>
      <c r="K257" s="44"/>
      <c r="L257" s="44"/>
    </row>
    <row r="258" spans="2:12" ht="15.75" customHeight="1">
      <c r="B258" s="40"/>
      <c r="C258" s="40"/>
      <c r="D258" s="40"/>
      <c r="E258" s="40"/>
      <c r="F258" s="43"/>
      <c r="G258" s="40"/>
      <c r="H258" s="43"/>
      <c r="I258" s="43"/>
      <c r="J258" s="44"/>
      <c r="K258" s="44"/>
      <c r="L258" s="44"/>
    </row>
    <row r="259" spans="2:12" ht="15.75" customHeight="1">
      <c r="B259" s="40"/>
      <c r="C259" s="40"/>
      <c r="D259" s="40"/>
      <c r="E259" s="40"/>
      <c r="F259" s="43"/>
      <c r="G259" s="40"/>
      <c r="H259" s="43"/>
      <c r="I259" s="43"/>
      <c r="J259" s="44"/>
      <c r="K259" s="44"/>
      <c r="L259" s="44"/>
    </row>
    <row r="260" spans="2:12" ht="15.75" customHeight="1">
      <c r="B260" s="40"/>
      <c r="C260" s="40"/>
      <c r="D260" s="40"/>
      <c r="E260" s="40"/>
      <c r="F260" s="43"/>
      <c r="G260" s="40"/>
      <c r="H260" s="43"/>
      <c r="I260" s="43"/>
      <c r="J260" s="44"/>
      <c r="K260" s="44"/>
      <c r="L260" s="44"/>
    </row>
    <row r="261" spans="2:12" ht="15.75" customHeight="1">
      <c r="B261" s="40"/>
      <c r="C261" s="40"/>
      <c r="D261" s="40"/>
      <c r="E261" s="40"/>
      <c r="F261" s="43"/>
      <c r="G261" s="40"/>
      <c r="H261" s="43"/>
      <c r="I261" s="43"/>
      <c r="J261" s="44"/>
      <c r="K261" s="44"/>
      <c r="L261" s="44"/>
    </row>
    <row r="262" spans="2:12" ht="15.75" customHeight="1">
      <c r="B262" s="40"/>
      <c r="C262" s="40"/>
      <c r="D262" s="40"/>
      <c r="E262" s="40"/>
      <c r="F262" s="43"/>
      <c r="G262" s="40"/>
      <c r="H262" s="43"/>
      <c r="I262" s="43"/>
      <c r="J262" s="44"/>
      <c r="K262" s="44"/>
      <c r="L262" s="44"/>
    </row>
    <row r="263" spans="2:12" ht="15.75" customHeight="1">
      <c r="B263" s="40"/>
      <c r="C263" s="40"/>
      <c r="D263" s="40"/>
      <c r="E263" s="40"/>
      <c r="F263" s="43"/>
      <c r="G263" s="40"/>
      <c r="H263" s="43"/>
      <c r="I263" s="43"/>
      <c r="J263" s="44"/>
      <c r="K263" s="44"/>
      <c r="L263" s="44"/>
    </row>
    <row r="264" spans="2:12" ht="15.75" customHeight="1">
      <c r="B264" s="40"/>
      <c r="C264" s="40"/>
      <c r="D264" s="40"/>
      <c r="E264" s="40"/>
      <c r="F264" s="43"/>
      <c r="G264" s="40"/>
      <c r="H264" s="43"/>
      <c r="I264" s="43"/>
      <c r="J264" s="44"/>
      <c r="K264" s="44"/>
      <c r="L264" s="44"/>
    </row>
    <row r="265" spans="2:12" ht="15.75" customHeight="1">
      <c r="B265" s="40"/>
      <c r="C265" s="40"/>
      <c r="D265" s="40"/>
      <c r="E265" s="40"/>
      <c r="F265" s="43"/>
      <c r="G265" s="40"/>
      <c r="H265" s="43"/>
      <c r="I265" s="43"/>
      <c r="J265" s="44"/>
      <c r="K265" s="44"/>
      <c r="L265" s="44"/>
    </row>
    <row r="266" spans="2:12" ht="15.75" customHeight="1">
      <c r="B266" s="40"/>
      <c r="C266" s="40"/>
      <c r="D266" s="40"/>
      <c r="E266" s="40"/>
      <c r="F266" s="43"/>
      <c r="G266" s="40"/>
      <c r="H266" s="43"/>
      <c r="I266" s="43"/>
      <c r="J266" s="44"/>
      <c r="K266" s="44"/>
      <c r="L266" s="44"/>
    </row>
    <row r="267" spans="2:12" ht="15.75" customHeight="1">
      <c r="B267" s="40"/>
      <c r="C267" s="40"/>
      <c r="D267" s="40"/>
      <c r="E267" s="40"/>
      <c r="F267" s="43"/>
      <c r="G267" s="40"/>
      <c r="H267" s="43"/>
      <c r="I267" s="43"/>
      <c r="J267" s="44"/>
      <c r="K267" s="44"/>
      <c r="L267" s="44"/>
    </row>
    <row r="268" spans="2:12" ht="15.75" customHeight="1">
      <c r="B268" s="40"/>
      <c r="C268" s="40"/>
      <c r="D268" s="40"/>
      <c r="E268" s="40"/>
      <c r="F268" s="43"/>
      <c r="G268" s="40"/>
      <c r="H268" s="43"/>
      <c r="I268" s="43"/>
      <c r="J268" s="44"/>
      <c r="K268" s="44"/>
      <c r="L268" s="44"/>
    </row>
    <row r="269" spans="2:12" ht="15.75" customHeight="1">
      <c r="B269" s="40"/>
      <c r="C269" s="40"/>
      <c r="D269" s="40"/>
      <c r="E269" s="40"/>
      <c r="F269" s="43"/>
      <c r="G269" s="40"/>
      <c r="H269" s="43"/>
      <c r="I269" s="43"/>
      <c r="J269" s="44"/>
      <c r="K269" s="44"/>
      <c r="L269" s="44"/>
    </row>
    <row r="270" spans="2:12" ht="15.75" customHeight="1">
      <c r="B270" s="40"/>
      <c r="C270" s="40"/>
      <c r="D270" s="40"/>
      <c r="E270" s="40"/>
      <c r="F270" s="43"/>
      <c r="G270" s="40"/>
      <c r="H270" s="43"/>
      <c r="I270" s="43"/>
      <c r="J270" s="44"/>
      <c r="K270" s="44"/>
      <c r="L270" s="44"/>
    </row>
    <row r="271" spans="2:12" ht="15.75" customHeight="1">
      <c r="B271" s="40"/>
      <c r="C271" s="40"/>
      <c r="D271" s="40"/>
      <c r="E271" s="40"/>
      <c r="F271" s="43"/>
      <c r="G271" s="40"/>
      <c r="H271" s="43"/>
      <c r="I271" s="43"/>
      <c r="J271" s="44"/>
      <c r="K271" s="44"/>
      <c r="L271" s="44"/>
    </row>
    <row r="272" spans="2:12" ht="15.75" customHeight="1">
      <c r="B272" s="40"/>
      <c r="C272" s="40"/>
      <c r="D272" s="40"/>
      <c r="E272" s="40"/>
      <c r="F272" s="43"/>
      <c r="G272" s="40"/>
      <c r="H272" s="43"/>
      <c r="I272" s="43"/>
      <c r="J272" s="44"/>
      <c r="K272" s="44"/>
      <c r="L272" s="44"/>
    </row>
    <row r="273" spans="2:12" ht="15.75" customHeight="1">
      <c r="B273" s="40"/>
      <c r="C273" s="40"/>
      <c r="D273" s="40"/>
      <c r="E273" s="40"/>
      <c r="F273" s="43"/>
      <c r="G273" s="40"/>
      <c r="H273" s="43"/>
      <c r="I273" s="43"/>
      <c r="J273" s="44"/>
      <c r="K273" s="44"/>
      <c r="L273" s="44"/>
    </row>
    <row r="274" spans="2:12" ht="15.75" customHeight="1">
      <c r="B274" s="40"/>
      <c r="C274" s="40"/>
      <c r="D274" s="40"/>
      <c r="E274" s="40"/>
      <c r="F274" s="43"/>
      <c r="G274" s="40"/>
      <c r="H274" s="43"/>
      <c r="I274" s="43"/>
      <c r="J274" s="44"/>
      <c r="K274" s="44"/>
      <c r="L274" s="44"/>
    </row>
    <row r="275" spans="2:12" ht="15.75" customHeight="1">
      <c r="B275" s="40"/>
      <c r="C275" s="40"/>
      <c r="D275" s="40"/>
      <c r="E275" s="40"/>
      <c r="F275" s="43"/>
      <c r="G275" s="40"/>
      <c r="H275" s="43"/>
      <c r="I275" s="43"/>
      <c r="J275" s="44"/>
      <c r="K275" s="44"/>
      <c r="L275" s="44"/>
    </row>
    <row r="276" spans="2:12" ht="15.75" customHeight="1">
      <c r="B276" s="40"/>
      <c r="C276" s="40"/>
      <c r="D276" s="40"/>
      <c r="E276" s="40"/>
      <c r="F276" s="43"/>
      <c r="G276" s="40"/>
      <c r="H276" s="43"/>
      <c r="I276" s="43"/>
      <c r="J276" s="44"/>
      <c r="K276" s="44"/>
      <c r="L276" s="44"/>
    </row>
    <row r="277" spans="2:12" ht="15.75" customHeight="1">
      <c r="B277" s="40"/>
      <c r="C277" s="40"/>
      <c r="D277" s="40"/>
      <c r="E277" s="40"/>
      <c r="F277" s="43"/>
      <c r="G277" s="40"/>
      <c r="H277" s="43"/>
      <c r="I277" s="43"/>
      <c r="J277" s="44"/>
      <c r="K277" s="44"/>
      <c r="L277" s="44"/>
    </row>
    <row r="278" spans="2:12" ht="15.75" customHeight="1">
      <c r="B278" s="40"/>
      <c r="C278" s="40"/>
      <c r="D278" s="40"/>
      <c r="E278" s="40"/>
      <c r="F278" s="43"/>
      <c r="G278" s="40"/>
      <c r="H278" s="43"/>
      <c r="I278" s="43"/>
      <c r="J278" s="44"/>
      <c r="K278" s="44"/>
      <c r="L278" s="44"/>
    </row>
    <row r="279" spans="2:12" ht="15.75" customHeight="1">
      <c r="B279" s="40"/>
      <c r="C279" s="40"/>
      <c r="D279" s="40"/>
      <c r="E279" s="40"/>
      <c r="F279" s="43"/>
      <c r="G279" s="40"/>
      <c r="H279" s="43"/>
      <c r="I279" s="43"/>
      <c r="J279" s="44"/>
      <c r="K279" s="44"/>
      <c r="L279" s="44"/>
    </row>
    <row r="280" spans="2:12" ht="15.75" customHeight="1">
      <c r="B280" s="40"/>
      <c r="C280" s="40"/>
      <c r="D280" s="40"/>
      <c r="E280" s="40"/>
      <c r="F280" s="43"/>
      <c r="G280" s="40"/>
      <c r="H280" s="43"/>
      <c r="I280" s="43"/>
      <c r="J280" s="44"/>
      <c r="K280" s="44"/>
      <c r="L280" s="44"/>
    </row>
    <row r="281" spans="2:12" ht="15.75" customHeight="1">
      <c r="B281" s="40"/>
      <c r="C281" s="40"/>
      <c r="D281" s="40"/>
      <c r="E281" s="40"/>
      <c r="F281" s="43"/>
      <c r="G281" s="40"/>
      <c r="H281" s="43"/>
      <c r="I281" s="43"/>
      <c r="J281" s="44"/>
      <c r="K281" s="44"/>
      <c r="L281" s="44"/>
    </row>
    <row r="282" spans="2:12" ht="15.75" customHeight="1">
      <c r="B282" s="40"/>
      <c r="C282" s="40"/>
      <c r="D282" s="40"/>
      <c r="E282" s="40"/>
      <c r="F282" s="43"/>
      <c r="G282" s="40"/>
      <c r="H282" s="43"/>
      <c r="I282" s="43"/>
      <c r="J282" s="44"/>
      <c r="K282" s="44"/>
      <c r="L282" s="44"/>
    </row>
    <row r="283" spans="2:12" ht="15.75" customHeight="1">
      <c r="B283" s="40"/>
      <c r="C283" s="40"/>
      <c r="D283" s="40"/>
      <c r="E283" s="40"/>
      <c r="F283" s="43"/>
      <c r="G283" s="40"/>
      <c r="H283" s="43"/>
      <c r="I283" s="43"/>
      <c r="J283" s="44"/>
      <c r="K283" s="44"/>
      <c r="L283" s="44"/>
    </row>
    <row r="284" spans="2:12" ht="15.75" customHeight="1">
      <c r="B284" s="40"/>
      <c r="C284" s="40"/>
      <c r="D284" s="40"/>
      <c r="E284" s="40"/>
      <c r="F284" s="43"/>
      <c r="G284" s="40"/>
      <c r="H284" s="43"/>
      <c r="I284" s="43"/>
      <c r="J284" s="44"/>
      <c r="K284" s="44"/>
      <c r="L284" s="44"/>
    </row>
    <row r="285" spans="2:12" ht="15.75" customHeight="1">
      <c r="B285" s="40"/>
      <c r="C285" s="40"/>
      <c r="D285" s="40"/>
      <c r="E285" s="40"/>
      <c r="F285" s="43"/>
      <c r="G285" s="40"/>
      <c r="H285" s="43"/>
      <c r="I285" s="43"/>
      <c r="J285" s="44"/>
      <c r="K285" s="44"/>
      <c r="L285" s="44"/>
    </row>
    <row r="286" spans="2:12" ht="15.75" customHeight="1">
      <c r="B286" s="40"/>
      <c r="C286" s="40"/>
      <c r="D286" s="40"/>
      <c r="E286" s="40"/>
      <c r="F286" s="43"/>
      <c r="G286" s="40"/>
      <c r="H286" s="43"/>
      <c r="I286" s="43"/>
      <c r="J286" s="44"/>
      <c r="K286" s="44"/>
      <c r="L286" s="44"/>
    </row>
    <row r="287" spans="2:12" ht="15.75" customHeight="1">
      <c r="B287" s="40"/>
      <c r="C287" s="40"/>
      <c r="D287" s="40"/>
      <c r="E287" s="40"/>
      <c r="F287" s="43"/>
      <c r="G287" s="40"/>
      <c r="H287" s="43"/>
      <c r="I287" s="43"/>
      <c r="J287" s="44"/>
      <c r="K287" s="44"/>
      <c r="L287" s="44"/>
    </row>
    <row r="288" spans="2:12" ht="15.75" customHeight="1">
      <c r="B288" s="40"/>
      <c r="C288" s="40"/>
      <c r="D288" s="40"/>
      <c r="E288" s="40"/>
      <c r="F288" s="43"/>
      <c r="G288" s="40"/>
      <c r="H288" s="43"/>
      <c r="I288" s="43"/>
      <c r="J288" s="44"/>
      <c r="K288" s="44"/>
      <c r="L288" s="44"/>
    </row>
    <row r="289" spans="2:12" ht="15.75" customHeight="1">
      <c r="B289" s="40"/>
      <c r="C289" s="40"/>
      <c r="D289" s="40"/>
      <c r="E289" s="40"/>
      <c r="F289" s="43"/>
      <c r="G289" s="40"/>
      <c r="H289" s="43"/>
      <c r="I289" s="43"/>
      <c r="J289" s="44"/>
      <c r="K289" s="44"/>
      <c r="L289" s="44"/>
    </row>
    <row r="290" spans="2:12" ht="15.75" customHeight="1">
      <c r="B290" s="40"/>
      <c r="C290" s="40"/>
      <c r="D290" s="40"/>
      <c r="E290" s="40"/>
      <c r="F290" s="43"/>
      <c r="G290" s="40"/>
      <c r="H290" s="43"/>
      <c r="I290" s="43"/>
      <c r="J290" s="44"/>
      <c r="K290" s="44"/>
      <c r="L290" s="44"/>
    </row>
    <row r="291" spans="2:12" ht="15.75" customHeight="1">
      <c r="B291" s="40"/>
      <c r="C291" s="40"/>
      <c r="D291" s="40"/>
      <c r="E291" s="40"/>
      <c r="F291" s="43"/>
      <c r="G291" s="40"/>
      <c r="H291" s="43"/>
      <c r="I291" s="43"/>
      <c r="J291" s="44"/>
      <c r="K291" s="44"/>
      <c r="L291" s="44"/>
    </row>
    <row r="292" spans="2:12" ht="15.75" customHeight="1">
      <c r="B292" s="40"/>
      <c r="C292" s="40"/>
      <c r="D292" s="40"/>
      <c r="E292" s="40"/>
      <c r="F292" s="43"/>
      <c r="G292" s="40"/>
      <c r="H292" s="43"/>
      <c r="I292" s="43"/>
      <c r="J292" s="44"/>
      <c r="K292" s="44"/>
      <c r="L292" s="44"/>
    </row>
    <row r="293" spans="2:12" ht="15.75" customHeight="1">
      <c r="B293" s="40"/>
      <c r="C293" s="40"/>
      <c r="D293" s="40"/>
      <c r="E293" s="40"/>
      <c r="F293" s="43"/>
      <c r="G293" s="40"/>
      <c r="H293" s="43"/>
      <c r="I293" s="43"/>
      <c r="J293" s="44"/>
      <c r="K293" s="44"/>
      <c r="L293" s="44"/>
    </row>
    <row r="294" spans="2:12" ht="15.75" customHeight="1">
      <c r="B294" s="40"/>
      <c r="C294" s="40"/>
      <c r="D294" s="40"/>
      <c r="E294" s="40"/>
      <c r="F294" s="43"/>
      <c r="G294" s="40"/>
      <c r="H294" s="43"/>
      <c r="I294" s="43"/>
      <c r="J294" s="44"/>
      <c r="K294" s="44"/>
      <c r="L294" s="44"/>
    </row>
    <row r="295" spans="2:12" ht="15.75" customHeight="1">
      <c r="B295" s="40"/>
      <c r="C295" s="40"/>
      <c r="D295" s="40"/>
      <c r="E295" s="40"/>
      <c r="F295" s="43"/>
      <c r="G295" s="40"/>
      <c r="H295" s="43"/>
      <c r="I295" s="43"/>
      <c r="J295" s="44"/>
      <c r="K295" s="44"/>
      <c r="L295" s="44"/>
    </row>
    <row r="296" spans="2:12" ht="15.75" customHeight="1">
      <c r="B296" s="40"/>
      <c r="C296" s="40"/>
      <c r="D296" s="40"/>
      <c r="E296" s="40"/>
      <c r="F296" s="43"/>
      <c r="G296" s="40"/>
      <c r="H296" s="43"/>
      <c r="I296" s="43"/>
      <c r="J296" s="44"/>
      <c r="K296" s="44"/>
      <c r="L296" s="44"/>
    </row>
    <row r="297" spans="2:12" ht="15.75" customHeight="1">
      <c r="B297" s="40"/>
      <c r="C297" s="40"/>
      <c r="D297" s="40"/>
      <c r="E297" s="40"/>
      <c r="F297" s="43"/>
      <c r="G297" s="40"/>
      <c r="H297" s="43"/>
      <c r="I297" s="43"/>
      <c r="J297" s="44"/>
      <c r="K297" s="44"/>
      <c r="L297" s="44"/>
    </row>
    <row r="298" spans="2:12" ht="15.75" customHeight="1">
      <c r="B298" s="40"/>
      <c r="C298" s="40"/>
      <c r="D298" s="40"/>
      <c r="E298" s="40"/>
      <c r="F298" s="43"/>
      <c r="G298" s="40"/>
      <c r="H298" s="43"/>
      <c r="I298" s="43"/>
      <c r="J298" s="44"/>
      <c r="K298" s="44"/>
      <c r="L298" s="44"/>
    </row>
    <row r="299" spans="2:12" ht="15.75" customHeight="1">
      <c r="B299" s="40"/>
      <c r="C299" s="40"/>
      <c r="D299" s="40"/>
      <c r="E299" s="40"/>
      <c r="F299" s="43"/>
      <c r="G299" s="40"/>
      <c r="H299" s="43"/>
      <c r="I299" s="43"/>
      <c r="J299" s="44"/>
      <c r="K299" s="44"/>
      <c r="L299" s="44"/>
    </row>
    <row r="300" spans="2:12" ht="15.75" customHeight="1">
      <c r="B300" s="40"/>
      <c r="C300" s="40"/>
      <c r="D300" s="40"/>
      <c r="E300" s="40"/>
      <c r="F300" s="43"/>
      <c r="G300" s="40"/>
      <c r="H300" s="43"/>
      <c r="I300" s="43"/>
      <c r="J300" s="44"/>
      <c r="K300" s="44"/>
      <c r="L300" s="44"/>
    </row>
    <row r="301" spans="2:12" ht="15.75" customHeight="1">
      <c r="B301" s="40"/>
      <c r="C301" s="40"/>
      <c r="D301" s="40"/>
      <c r="E301" s="40"/>
      <c r="F301" s="43"/>
      <c r="G301" s="40"/>
      <c r="H301" s="43"/>
      <c r="I301" s="43"/>
      <c r="J301" s="44"/>
      <c r="K301" s="44"/>
      <c r="L301" s="44"/>
    </row>
    <row r="302" spans="2:12" ht="15.75" customHeight="1">
      <c r="B302" s="40"/>
      <c r="C302" s="40"/>
      <c r="D302" s="40"/>
      <c r="E302" s="40"/>
      <c r="F302" s="43"/>
      <c r="G302" s="40"/>
      <c r="H302" s="43"/>
      <c r="I302" s="43"/>
      <c r="J302" s="44"/>
      <c r="K302" s="44"/>
      <c r="L302" s="44"/>
    </row>
    <row r="303" spans="2:12" ht="15.75" customHeight="1">
      <c r="B303" s="40"/>
      <c r="C303" s="40"/>
      <c r="D303" s="40"/>
      <c r="E303" s="40"/>
      <c r="F303" s="43"/>
      <c r="G303" s="40"/>
      <c r="H303" s="43"/>
      <c r="I303" s="43"/>
      <c r="J303" s="44"/>
      <c r="K303" s="44"/>
      <c r="L303" s="44"/>
    </row>
    <row r="304" spans="2:12" ht="15.75" customHeight="1">
      <c r="B304" s="40"/>
      <c r="C304" s="40"/>
      <c r="D304" s="40"/>
      <c r="E304" s="40"/>
      <c r="F304" s="43"/>
      <c r="G304" s="40"/>
      <c r="H304" s="43"/>
      <c r="I304" s="43"/>
      <c r="J304" s="44"/>
      <c r="K304" s="44"/>
      <c r="L304" s="44"/>
    </row>
    <row r="305" spans="2:12" ht="15.75" customHeight="1">
      <c r="B305" s="40"/>
      <c r="C305" s="40"/>
      <c r="D305" s="40"/>
      <c r="E305" s="40"/>
      <c r="F305" s="43"/>
      <c r="G305" s="40"/>
      <c r="H305" s="43"/>
      <c r="I305" s="43"/>
      <c r="J305" s="44"/>
      <c r="K305" s="44"/>
      <c r="L305" s="44"/>
    </row>
    <row r="306" spans="2:12" ht="15.75" customHeight="1">
      <c r="B306" s="40"/>
      <c r="C306" s="40"/>
      <c r="D306" s="40"/>
      <c r="E306" s="40"/>
      <c r="F306" s="43"/>
      <c r="G306" s="40"/>
      <c r="H306" s="43"/>
      <c r="I306" s="43"/>
      <c r="J306" s="44"/>
      <c r="K306" s="44"/>
      <c r="L306" s="44"/>
    </row>
    <row r="307" spans="2:12" ht="15.75" customHeight="1">
      <c r="B307" s="40"/>
      <c r="C307" s="40"/>
      <c r="D307" s="40"/>
      <c r="E307" s="40"/>
      <c r="F307" s="43"/>
      <c r="G307" s="40"/>
      <c r="H307" s="43"/>
      <c r="I307" s="43"/>
      <c r="J307" s="44"/>
      <c r="K307" s="44"/>
      <c r="L307" s="44"/>
    </row>
    <row r="308" spans="2:12" ht="15.75" customHeight="1">
      <c r="B308" s="40"/>
      <c r="C308" s="40"/>
      <c r="D308" s="40"/>
      <c r="E308" s="40"/>
      <c r="F308" s="43"/>
      <c r="G308" s="40"/>
      <c r="H308" s="43"/>
      <c r="I308" s="43"/>
      <c r="J308" s="44"/>
      <c r="K308" s="44"/>
      <c r="L308" s="44"/>
    </row>
    <row r="309" spans="2:12" ht="15.75" customHeight="1">
      <c r="B309" s="40"/>
      <c r="C309" s="40"/>
      <c r="D309" s="40"/>
      <c r="E309" s="40"/>
      <c r="F309" s="43"/>
      <c r="G309" s="40"/>
      <c r="H309" s="43"/>
      <c r="I309" s="43"/>
      <c r="J309" s="44"/>
      <c r="K309" s="44"/>
      <c r="L309" s="44"/>
    </row>
    <row r="310" spans="2:12" ht="15.75" customHeight="1">
      <c r="B310" s="40"/>
      <c r="C310" s="40"/>
      <c r="D310" s="40"/>
      <c r="E310" s="40"/>
      <c r="F310" s="43"/>
      <c r="G310" s="40"/>
      <c r="H310" s="43"/>
      <c r="I310" s="43"/>
      <c r="J310" s="44"/>
      <c r="K310" s="44"/>
      <c r="L310" s="44"/>
    </row>
    <row r="311" spans="2:12" ht="15.75" customHeight="1">
      <c r="B311" s="40"/>
      <c r="C311" s="40"/>
      <c r="D311" s="40"/>
      <c r="E311" s="40"/>
      <c r="F311" s="43"/>
      <c r="G311" s="40"/>
      <c r="H311" s="43"/>
      <c r="I311" s="43"/>
      <c r="J311" s="44"/>
      <c r="K311" s="44"/>
      <c r="L311" s="44"/>
    </row>
    <row r="312" spans="2:12" ht="15.75" customHeight="1">
      <c r="B312" s="40"/>
      <c r="C312" s="40"/>
      <c r="D312" s="40"/>
      <c r="E312" s="40"/>
      <c r="F312" s="43"/>
      <c r="G312" s="40"/>
      <c r="H312" s="43"/>
      <c r="I312" s="43"/>
      <c r="J312" s="44"/>
      <c r="K312" s="44"/>
      <c r="L312" s="44"/>
    </row>
    <row r="313" spans="2:12" ht="15.75" customHeight="1">
      <c r="B313" s="40"/>
      <c r="C313" s="40"/>
      <c r="D313" s="40"/>
      <c r="E313" s="40"/>
      <c r="F313" s="43"/>
      <c r="G313" s="40"/>
      <c r="H313" s="43"/>
      <c r="I313" s="43"/>
      <c r="J313" s="44"/>
      <c r="K313" s="44"/>
      <c r="L313" s="44"/>
    </row>
    <row r="314" spans="2:12" ht="15.75" customHeight="1">
      <c r="B314" s="40"/>
      <c r="C314" s="40"/>
      <c r="D314" s="40"/>
      <c r="E314" s="40"/>
      <c r="F314" s="43"/>
      <c r="G314" s="40"/>
      <c r="H314" s="43"/>
      <c r="I314" s="43"/>
      <c r="J314" s="44"/>
      <c r="K314" s="44"/>
      <c r="L314" s="44"/>
    </row>
    <row r="315" spans="2:12" ht="15.75" customHeight="1">
      <c r="B315" s="40"/>
      <c r="C315" s="40"/>
      <c r="D315" s="40"/>
      <c r="E315" s="40"/>
      <c r="F315" s="43"/>
      <c r="G315" s="40"/>
      <c r="H315" s="43"/>
      <c r="I315" s="43"/>
      <c r="J315" s="44"/>
      <c r="K315" s="44"/>
      <c r="L315" s="44"/>
    </row>
    <row r="316" spans="2:12" ht="15.75" customHeight="1">
      <c r="B316" s="40"/>
      <c r="C316" s="40"/>
      <c r="D316" s="40"/>
      <c r="E316" s="40"/>
      <c r="F316" s="43"/>
      <c r="G316" s="40"/>
      <c r="H316" s="43"/>
      <c r="I316" s="43"/>
      <c r="J316" s="44"/>
      <c r="K316" s="44"/>
      <c r="L316" s="44"/>
    </row>
    <row r="317" spans="2:12" ht="15.75" customHeight="1">
      <c r="B317" s="40"/>
      <c r="C317" s="40"/>
      <c r="D317" s="40"/>
      <c r="E317" s="40"/>
      <c r="F317" s="43"/>
      <c r="G317" s="40"/>
      <c r="H317" s="43"/>
      <c r="I317" s="43"/>
      <c r="J317" s="44"/>
      <c r="K317" s="44"/>
      <c r="L317" s="44"/>
    </row>
    <row r="318" spans="2:12" ht="15.75" customHeight="1">
      <c r="B318" s="40"/>
      <c r="C318" s="40"/>
      <c r="D318" s="40"/>
      <c r="E318" s="40"/>
      <c r="F318" s="43"/>
      <c r="G318" s="40"/>
      <c r="H318" s="43"/>
      <c r="I318" s="43"/>
      <c r="J318" s="44"/>
      <c r="K318" s="44"/>
      <c r="L318" s="44"/>
    </row>
    <row r="319" spans="2:12" ht="15.75" customHeight="1">
      <c r="B319" s="40"/>
      <c r="C319" s="40"/>
      <c r="D319" s="40"/>
      <c r="E319" s="40"/>
      <c r="F319" s="43"/>
      <c r="G319" s="40"/>
      <c r="H319" s="43"/>
      <c r="I319" s="43"/>
      <c r="J319" s="44"/>
      <c r="K319" s="44"/>
      <c r="L319" s="44"/>
    </row>
    <row r="320" spans="2:12" ht="15.75" customHeight="1">
      <c r="B320" s="40"/>
      <c r="C320" s="40"/>
      <c r="D320" s="40"/>
      <c r="E320" s="40"/>
      <c r="F320" s="43"/>
      <c r="G320" s="40"/>
      <c r="H320" s="43"/>
      <c r="I320" s="43"/>
      <c r="J320" s="44"/>
      <c r="K320" s="44"/>
      <c r="L320" s="44"/>
    </row>
    <row r="321" spans="2:12" ht="15.75" customHeight="1">
      <c r="B321" s="40"/>
      <c r="C321" s="40"/>
      <c r="D321" s="40"/>
      <c r="E321" s="40"/>
      <c r="F321" s="43"/>
      <c r="G321" s="40"/>
      <c r="H321" s="43"/>
      <c r="I321" s="43"/>
      <c r="J321" s="44"/>
      <c r="K321" s="44"/>
      <c r="L321" s="44"/>
    </row>
    <row r="322" spans="2:12" ht="15.75" customHeight="1">
      <c r="B322" s="40"/>
      <c r="C322" s="40"/>
      <c r="D322" s="40"/>
      <c r="E322" s="40"/>
      <c r="F322" s="43"/>
      <c r="G322" s="40"/>
      <c r="H322" s="43"/>
      <c r="I322" s="43"/>
      <c r="J322" s="44"/>
      <c r="K322" s="44"/>
      <c r="L322" s="44"/>
    </row>
    <row r="323" spans="2:12" ht="15.75" customHeight="1">
      <c r="B323" s="40"/>
      <c r="C323" s="40"/>
      <c r="D323" s="40"/>
      <c r="E323" s="40"/>
      <c r="F323" s="43"/>
      <c r="G323" s="40"/>
      <c r="H323" s="43"/>
      <c r="I323" s="43"/>
      <c r="J323" s="44"/>
      <c r="K323" s="44"/>
      <c r="L323" s="44"/>
    </row>
    <row r="324" spans="2:12" ht="15.75" customHeight="1">
      <c r="B324" s="40"/>
      <c r="C324" s="40"/>
      <c r="D324" s="40"/>
      <c r="E324" s="40"/>
      <c r="F324" s="43"/>
      <c r="G324" s="40"/>
      <c r="H324" s="43"/>
      <c r="I324" s="43"/>
      <c r="J324" s="44"/>
      <c r="K324" s="44"/>
      <c r="L324" s="44"/>
    </row>
    <row r="325" spans="2:12" ht="15.75" customHeight="1">
      <c r="B325" s="40"/>
      <c r="C325" s="40"/>
      <c r="D325" s="40"/>
      <c r="E325" s="40"/>
      <c r="F325" s="43"/>
      <c r="G325" s="40"/>
      <c r="H325" s="43"/>
      <c r="I325" s="43"/>
      <c r="J325" s="44"/>
      <c r="K325" s="44"/>
      <c r="L325" s="44"/>
    </row>
    <row r="326" spans="2:12" ht="15.75" customHeight="1">
      <c r="B326" s="40"/>
      <c r="C326" s="40"/>
      <c r="D326" s="40"/>
      <c r="E326" s="40"/>
      <c r="F326" s="43"/>
      <c r="G326" s="40"/>
      <c r="H326" s="43"/>
      <c r="I326" s="43"/>
      <c r="J326" s="44"/>
      <c r="K326" s="44"/>
      <c r="L326" s="44"/>
    </row>
    <row r="327" spans="2:12" ht="15.75" customHeight="1">
      <c r="B327" s="40"/>
      <c r="C327" s="40"/>
      <c r="D327" s="40"/>
      <c r="E327" s="40"/>
      <c r="F327" s="43"/>
      <c r="G327" s="40"/>
      <c r="H327" s="43"/>
      <c r="I327" s="43"/>
      <c r="J327" s="44"/>
      <c r="K327" s="44"/>
      <c r="L327" s="44"/>
    </row>
    <row r="328" spans="2:12" ht="15.75" customHeight="1">
      <c r="B328" s="40"/>
      <c r="C328" s="40"/>
      <c r="D328" s="40"/>
      <c r="E328" s="40"/>
      <c r="F328" s="43"/>
      <c r="G328" s="40"/>
      <c r="H328" s="43"/>
      <c r="I328" s="43"/>
      <c r="J328" s="44"/>
      <c r="K328" s="44"/>
      <c r="L328" s="44"/>
    </row>
    <row r="329" spans="2:12" ht="15.75" customHeight="1">
      <c r="B329" s="40"/>
      <c r="C329" s="40"/>
      <c r="D329" s="40"/>
      <c r="E329" s="40"/>
      <c r="F329" s="43"/>
      <c r="G329" s="40"/>
      <c r="H329" s="43"/>
      <c r="I329" s="43"/>
      <c r="J329" s="44"/>
      <c r="K329" s="44"/>
      <c r="L329" s="44"/>
    </row>
    <row r="330" spans="2:12" ht="15.75" customHeight="1">
      <c r="B330" s="40"/>
      <c r="C330" s="40"/>
      <c r="D330" s="40"/>
      <c r="E330" s="40"/>
      <c r="F330" s="43"/>
      <c r="G330" s="40"/>
      <c r="H330" s="43"/>
      <c r="I330" s="43"/>
      <c r="J330" s="44"/>
      <c r="K330" s="44"/>
      <c r="L330" s="44"/>
    </row>
    <row r="331" spans="2:12" ht="15.75" customHeight="1">
      <c r="B331" s="40"/>
      <c r="C331" s="40"/>
      <c r="D331" s="40"/>
      <c r="E331" s="40"/>
      <c r="F331" s="43"/>
      <c r="G331" s="40"/>
      <c r="H331" s="43"/>
      <c r="I331" s="43"/>
      <c r="J331" s="44"/>
      <c r="K331" s="44"/>
      <c r="L331" s="44"/>
    </row>
    <row r="332" spans="2:12" ht="15.75" customHeight="1">
      <c r="B332" s="40"/>
      <c r="C332" s="40"/>
      <c r="D332" s="40"/>
      <c r="E332" s="40"/>
      <c r="F332" s="43"/>
      <c r="G332" s="40"/>
      <c r="H332" s="43"/>
      <c r="I332" s="43"/>
      <c r="J332" s="44"/>
      <c r="K332" s="44"/>
      <c r="L332" s="44"/>
    </row>
    <row r="333" spans="2:12" ht="15.75" customHeight="1">
      <c r="B333" s="40"/>
      <c r="C333" s="40"/>
      <c r="D333" s="40"/>
      <c r="E333" s="40"/>
      <c r="F333" s="43"/>
      <c r="G333" s="40"/>
      <c r="H333" s="43"/>
      <c r="I333" s="43"/>
      <c r="J333" s="44"/>
      <c r="K333" s="44"/>
      <c r="L333" s="44"/>
    </row>
    <row r="334" spans="2:12" ht="15.75" customHeight="1">
      <c r="B334" s="40"/>
      <c r="C334" s="40"/>
      <c r="D334" s="40"/>
      <c r="E334" s="40"/>
      <c r="F334" s="43"/>
      <c r="G334" s="40"/>
      <c r="H334" s="43"/>
      <c r="I334" s="43"/>
      <c r="J334" s="44"/>
      <c r="K334" s="44"/>
      <c r="L334" s="44"/>
    </row>
    <row r="335" spans="2:12" ht="15.75" customHeight="1">
      <c r="B335" s="40"/>
      <c r="C335" s="40"/>
      <c r="D335" s="40"/>
      <c r="E335" s="40"/>
      <c r="F335" s="43"/>
      <c r="G335" s="40"/>
      <c r="H335" s="43"/>
      <c r="I335" s="43"/>
      <c r="J335" s="44"/>
      <c r="K335" s="44"/>
      <c r="L335" s="44"/>
    </row>
    <row r="336" spans="2:12" ht="15.75" customHeight="1">
      <c r="B336" s="40"/>
      <c r="C336" s="40"/>
      <c r="D336" s="40"/>
      <c r="E336" s="40"/>
      <c r="F336" s="43"/>
      <c r="G336" s="40"/>
      <c r="H336" s="43"/>
      <c r="I336" s="43"/>
      <c r="J336" s="44"/>
      <c r="K336" s="44"/>
      <c r="L336" s="44"/>
    </row>
    <row r="337" spans="2:12" ht="15.75" customHeight="1">
      <c r="B337" s="40"/>
      <c r="C337" s="40"/>
      <c r="D337" s="40"/>
      <c r="E337" s="40"/>
      <c r="F337" s="43"/>
      <c r="G337" s="40"/>
      <c r="H337" s="43"/>
      <c r="I337" s="43"/>
      <c r="J337" s="44"/>
      <c r="K337" s="44"/>
      <c r="L337" s="44"/>
    </row>
    <row r="338" spans="2:12" ht="15.75" customHeight="1">
      <c r="B338" s="40"/>
      <c r="C338" s="40"/>
      <c r="D338" s="40"/>
      <c r="E338" s="40"/>
      <c r="F338" s="43"/>
      <c r="G338" s="40"/>
      <c r="H338" s="43"/>
      <c r="I338" s="43"/>
      <c r="J338" s="44"/>
      <c r="K338" s="44"/>
      <c r="L338" s="44"/>
    </row>
    <row r="339" spans="2:12" ht="15.75" customHeight="1">
      <c r="B339" s="40"/>
      <c r="C339" s="40"/>
      <c r="D339" s="40"/>
      <c r="E339" s="40"/>
      <c r="F339" s="43"/>
      <c r="G339" s="40"/>
      <c r="H339" s="43"/>
      <c r="I339" s="43"/>
      <c r="J339" s="44"/>
      <c r="K339" s="44"/>
      <c r="L339" s="44"/>
    </row>
    <row r="340" spans="2:12" ht="15.75" customHeight="1">
      <c r="B340" s="40"/>
      <c r="C340" s="40"/>
      <c r="D340" s="40"/>
      <c r="E340" s="40"/>
      <c r="F340" s="43"/>
      <c r="G340" s="40"/>
      <c r="H340" s="43"/>
      <c r="I340" s="43"/>
      <c r="J340" s="44"/>
      <c r="K340" s="44"/>
      <c r="L340" s="44"/>
    </row>
    <row r="341" spans="2:12" ht="15.75" customHeight="1">
      <c r="B341" s="40"/>
      <c r="C341" s="40"/>
      <c r="D341" s="40"/>
      <c r="E341" s="40"/>
      <c r="F341" s="43"/>
      <c r="G341" s="40"/>
      <c r="H341" s="43"/>
      <c r="I341" s="43"/>
      <c r="J341" s="44"/>
      <c r="K341" s="44"/>
      <c r="L341" s="44"/>
    </row>
    <row r="342" spans="2:12" ht="15.75" customHeight="1">
      <c r="B342" s="40"/>
      <c r="C342" s="40"/>
      <c r="D342" s="40"/>
      <c r="E342" s="40"/>
      <c r="F342" s="43"/>
      <c r="G342" s="40"/>
      <c r="H342" s="43"/>
      <c r="I342" s="43"/>
      <c r="J342" s="44"/>
      <c r="K342" s="44"/>
      <c r="L342" s="44"/>
    </row>
    <row r="343" spans="2:12" ht="15.75" customHeight="1">
      <c r="B343" s="40"/>
      <c r="C343" s="40"/>
      <c r="D343" s="40"/>
      <c r="E343" s="40"/>
      <c r="F343" s="43"/>
      <c r="G343" s="40"/>
      <c r="H343" s="43"/>
      <c r="I343" s="43"/>
      <c r="J343" s="44"/>
      <c r="K343" s="44"/>
      <c r="L343" s="44"/>
    </row>
    <row r="344" spans="2:12" ht="15.75" customHeight="1">
      <c r="B344" s="40"/>
      <c r="C344" s="40"/>
      <c r="D344" s="40"/>
      <c r="E344" s="40"/>
      <c r="F344" s="43"/>
      <c r="G344" s="40"/>
      <c r="H344" s="43"/>
      <c r="I344" s="43"/>
      <c r="J344" s="44"/>
      <c r="K344" s="44"/>
      <c r="L344" s="44"/>
    </row>
    <row r="345" spans="2:12" ht="15.75" customHeight="1">
      <c r="B345" s="40"/>
      <c r="C345" s="40"/>
      <c r="D345" s="40"/>
      <c r="E345" s="40"/>
      <c r="F345" s="43"/>
      <c r="G345" s="40"/>
      <c r="H345" s="43"/>
      <c r="I345" s="43"/>
      <c r="J345" s="44"/>
      <c r="K345" s="44"/>
      <c r="L345" s="44"/>
    </row>
    <row r="346" spans="2:12" ht="15.75" customHeight="1">
      <c r="B346" s="40"/>
      <c r="C346" s="40"/>
      <c r="D346" s="40"/>
      <c r="E346" s="40"/>
      <c r="F346" s="43"/>
      <c r="G346" s="40"/>
      <c r="H346" s="43"/>
      <c r="I346" s="43"/>
      <c r="J346" s="44"/>
      <c r="K346" s="44"/>
      <c r="L346" s="44"/>
    </row>
    <row r="347" spans="2:12" ht="15.75" customHeight="1">
      <c r="B347" s="40"/>
      <c r="C347" s="40"/>
      <c r="D347" s="40"/>
      <c r="E347" s="40"/>
      <c r="F347" s="43"/>
      <c r="G347" s="40"/>
      <c r="H347" s="43"/>
      <c r="I347" s="43"/>
      <c r="J347" s="44"/>
      <c r="K347" s="44"/>
      <c r="L347" s="44"/>
    </row>
    <row r="348" spans="2:12" ht="15.75" customHeight="1">
      <c r="B348" s="40"/>
      <c r="C348" s="40"/>
      <c r="D348" s="40"/>
      <c r="E348" s="40"/>
      <c r="F348" s="43"/>
      <c r="G348" s="40"/>
      <c r="H348" s="43"/>
      <c r="I348" s="43"/>
      <c r="J348" s="44"/>
      <c r="K348" s="44"/>
      <c r="L348" s="44"/>
    </row>
    <row r="349" spans="2:12" ht="15.75" customHeight="1">
      <c r="B349" s="40"/>
      <c r="C349" s="40"/>
      <c r="D349" s="40"/>
      <c r="E349" s="40"/>
      <c r="F349" s="43"/>
      <c r="G349" s="40"/>
      <c r="H349" s="43"/>
      <c r="I349" s="43"/>
      <c r="J349" s="44"/>
      <c r="K349" s="44"/>
      <c r="L349" s="44"/>
    </row>
    <row r="350" spans="2:12" ht="15.75" customHeight="1">
      <c r="B350" s="40"/>
      <c r="C350" s="40"/>
      <c r="D350" s="40"/>
      <c r="E350" s="40"/>
      <c r="F350" s="43"/>
      <c r="G350" s="40"/>
      <c r="H350" s="43"/>
      <c r="I350" s="43"/>
      <c r="J350" s="44"/>
      <c r="K350" s="44"/>
      <c r="L350" s="44"/>
    </row>
    <row r="351" spans="2:12" ht="15.75" customHeight="1">
      <c r="B351" s="40"/>
      <c r="C351" s="40"/>
      <c r="D351" s="40"/>
      <c r="E351" s="40"/>
      <c r="F351" s="43"/>
      <c r="G351" s="40"/>
      <c r="H351" s="43"/>
      <c r="I351" s="43"/>
      <c r="J351" s="44"/>
      <c r="K351" s="44"/>
      <c r="L351" s="44"/>
    </row>
    <row r="352" spans="2:12" ht="15.75" customHeight="1">
      <c r="B352" s="40"/>
      <c r="C352" s="40"/>
      <c r="D352" s="40"/>
      <c r="E352" s="40"/>
      <c r="F352" s="43"/>
      <c r="G352" s="40"/>
      <c r="H352" s="43"/>
      <c r="I352" s="43"/>
      <c r="J352" s="44"/>
      <c r="K352" s="44"/>
      <c r="L352" s="44"/>
    </row>
    <row r="353" spans="2:12" ht="15.75" customHeight="1">
      <c r="B353" s="40"/>
      <c r="C353" s="40"/>
      <c r="D353" s="40"/>
      <c r="E353" s="40"/>
      <c r="F353" s="43"/>
      <c r="G353" s="40"/>
      <c r="H353" s="43"/>
      <c r="I353" s="43"/>
      <c r="J353" s="44"/>
      <c r="K353" s="44"/>
      <c r="L353" s="44"/>
    </row>
    <row r="354" spans="2:12" ht="15.75" customHeight="1">
      <c r="B354" s="40"/>
      <c r="C354" s="40"/>
      <c r="D354" s="40"/>
      <c r="E354" s="40"/>
      <c r="F354" s="43"/>
      <c r="G354" s="40"/>
      <c r="H354" s="43"/>
      <c r="I354" s="43"/>
      <c r="J354" s="44"/>
      <c r="K354" s="44"/>
      <c r="L354" s="44"/>
    </row>
    <row r="355" spans="2:12" ht="15.75" customHeight="1">
      <c r="B355" s="40"/>
      <c r="C355" s="40"/>
      <c r="D355" s="40"/>
      <c r="E355" s="40"/>
      <c r="F355" s="43"/>
      <c r="G355" s="40"/>
      <c r="H355" s="43"/>
      <c r="I355" s="43"/>
      <c r="J355" s="44"/>
      <c r="K355" s="44"/>
      <c r="L355" s="44"/>
    </row>
    <row r="356" spans="2:12" ht="15.75" customHeight="1">
      <c r="B356" s="40"/>
      <c r="C356" s="40"/>
      <c r="D356" s="40"/>
      <c r="E356" s="40"/>
      <c r="F356" s="43"/>
      <c r="G356" s="40"/>
      <c r="H356" s="43"/>
      <c r="I356" s="43"/>
      <c r="J356" s="44"/>
      <c r="K356" s="44"/>
      <c r="L356" s="44"/>
    </row>
    <row r="357" spans="2:12" ht="15.75" customHeight="1">
      <c r="B357" s="40"/>
      <c r="C357" s="40"/>
      <c r="D357" s="40"/>
      <c r="E357" s="40"/>
      <c r="F357" s="43"/>
      <c r="G357" s="40"/>
      <c r="H357" s="43"/>
      <c r="I357" s="43"/>
      <c r="J357" s="44"/>
      <c r="K357" s="44"/>
      <c r="L357" s="44"/>
    </row>
    <row r="358" spans="2:12" ht="15.75" customHeight="1">
      <c r="B358" s="40"/>
      <c r="C358" s="40"/>
      <c r="D358" s="40"/>
      <c r="E358" s="40"/>
      <c r="F358" s="43"/>
      <c r="G358" s="40"/>
      <c r="H358" s="43"/>
      <c r="I358" s="43"/>
      <c r="J358" s="44"/>
      <c r="K358" s="44"/>
      <c r="L358" s="44"/>
    </row>
    <row r="359" spans="2:12" ht="15.75" customHeight="1">
      <c r="B359" s="40"/>
      <c r="C359" s="40"/>
      <c r="D359" s="40"/>
      <c r="E359" s="40"/>
      <c r="F359" s="43"/>
      <c r="G359" s="40"/>
      <c r="H359" s="43"/>
      <c r="I359" s="43"/>
      <c r="J359" s="44"/>
      <c r="K359" s="44"/>
      <c r="L359" s="44"/>
    </row>
    <row r="360" spans="2:12" ht="15.75" customHeight="1">
      <c r="B360" s="40"/>
      <c r="C360" s="40"/>
      <c r="D360" s="40"/>
      <c r="E360" s="40"/>
      <c r="F360" s="43"/>
      <c r="G360" s="40"/>
      <c r="H360" s="43"/>
      <c r="I360" s="43"/>
      <c r="J360" s="44"/>
      <c r="K360" s="44"/>
      <c r="L360" s="44"/>
    </row>
    <row r="361" spans="2:12" ht="15.75" customHeight="1">
      <c r="B361" s="40"/>
      <c r="C361" s="40"/>
      <c r="D361" s="40"/>
      <c r="E361" s="40"/>
      <c r="F361" s="43"/>
      <c r="G361" s="40"/>
      <c r="H361" s="43"/>
      <c r="I361" s="43"/>
      <c r="J361" s="44"/>
      <c r="K361" s="44"/>
      <c r="L361" s="44"/>
    </row>
    <row r="362" spans="2:12" ht="15.75" customHeight="1">
      <c r="B362" s="40"/>
      <c r="C362" s="40"/>
      <c r="D362" s="40"/>
      <c r="E362" s="40"/>
      <c r="F362" s="43"/>
      <c r="G362" s="40"/>
      <c r="H362" s="43"/>
      <c r="I362" s="43"/>
      <c r="J362" s="44"/>
      <c r="K362" s="44"/>
      <c r="L362" s="44"/>
    </row>
    <row r="363" spans="2:12" ht="15.75" customHeight="1">
      <c r="B363" s="40"/>
      <c r="C363" s="40"/>
      <c r="D363" s="40"/>
      <c r="E363" s="40"/>
      <c r="F363" s="43"/>
      <c r="G363" s="40"/>
      <c r="H363" s="43"/>
      <c r="I363" s="43"/>
      <c r="J363" s="44"/>
      <c r="K363" s="44"/>
      <c r="L363" s="44"/>
    </row>
    <row r="364" spans="2:12" ht="15.75" customHeight="1">
      <c r="B364" s="40"/>
      <c r="C364" s="40"/>
      <c r="D364" s="40"/>
      <c r="E364" s="40"/>
      <c r="F364" s="43"/>
      <c r="G364" s="40"/>
      <c r="H364" s="43"/>
      <c r="I364" s="43"/>
      <c r="J364" s="44"/>
      <c r="K364" s="44"/>
      <c r="L364" s="44"/>
    </row>
    <row r="365" spans="2:12" ht="15.75" customHeight="1">
      <c r="B365" s="40"/>
      <c r="C365" s="40"/>
      <c r="D365" s="40"/>
      <c r="E365" s="40"/>
      <c r="F365" s="43"/>
      <c r="G365" s="40"/>
      <c r="H365" s="43"/>
      <c r="I365" s="43"/>
      <c r="J365" s="44"/>
      <c r="K365" s="44"/>
      <c r="L365" s="44"/>
    </row>
    <row r="366" spans="2:12" ht="15.75" customHeight="1">
      <c r="B366" s="40"/>
      <c r="C366" s="40"/>
      <c r="D366" s="40"/>
      <c r="E366" s="40"/>
      <c r="F366" s="43"/>
      <c r="G366" s="40"/>
      <c r="H366" s="43"/>
      <c r="I366" s="43"/>
      <c r="J366" s="44"/>
      <c r="K366" s="44"/>
      <c r="L366" s="44"/>
    </row>
    <row r="367" spans="2:12" ht="15.75" customHeight="1">
      <c r="B367" s="40"/>
      <c r="C367" s="40"/>
      <c r="D367" s="40"/>
      <c r="E367" s="40"/>
      <c r="F367" s="43"/>
      <c r="G367" s="40"/>
      <c r="H367" s="43"/>
      <c r="I367" s="43"/>
      <c r="J367" s="44"/>
      <c r="K367" s="44"/>
      <c r="L367" s="44"/>
    </row>
    <row r="368" spans="2:12" ht="15.75" customHeight="1">
      <c r="B368" s="40"/>
      <c r="C368" s="40"/>
      <c r="D368" s="40"/>
      <c r="E368" s="40"/>
      <c r="F368" s="43"/>
      <c r="G368" s="40"/>
      <c r="H368" s="43"/>
      <c r="I368" s="43"/>
      <c r="J368" s="44"/>
      <c r="K368" s="44"/>
      <c r="L368" s="44"/>
    </row>
    <row r="369" spans="2:12" ht="15.75" customHeight="1">
      <c r="B369" s="40"/>
      <c r="C369" s="40"/>
      <c r="D369" s="40"/>
      <c r="E369" s="40"/>
      <c r="F369" s="43"/>
      <c r="G369" s="40"/>
      <c r="H369" s="43"/>
      <c r="I369" s="43"/>
      <c r="J369" s="44"/>
      <c r="K369" s="44"/>
      <c r="L369" s="44"/>
    </row>
    <row r="370" spans="2:12" ht="15.75" customHeight="1">
      <c r="B370" s="40"/>
      <c r="C370" s="40"/>
      <c r="D370" s="40"/>
      <c r="E370" s="40"/>
      <c r="F370" s="43"/>
      <c r="G370" s="40"/>
      <c r="H370" s="43"/>
      <c r="I370" s="43"/>
      <c r="J370" s="44"/>
      <c r="K370" s="44"/>
      <c r="L370" s="44"/>
    </row>
    <row r="371" spans="2:12" ht="15.75" customHeight="1">
      <c r="B371" s="40"/>
      <c r="C371" s="40"/>
      <c r="D371" s="40"/>
      <c r="E371" s="40"/>
      <c r="F371" s="43"/>
      <c r="G371" s="40"/>
      <c r="H371" s="43"/>
      <c r="I371" s="43"/>
      <c r="J371" s="44"/>
      <c r="K371" s="44"/>
      <c r="L371" s="44"/>
    </row>
    <row r="372" spans="2:12" ht="15.75" customHeight="1">
      <c r="B372" s="40"/>
      <c r="C372" s="40"/>
      <c r="D372" s="40"/>
      <c r="E372" s="40"/>
      <c r="F372" s="43"/>
      <c r="G372" s="40"/>
      <c r="H372" s="43"/>
      <c r="I372" s="43"/>
      <c r="J372" s="44"/>
      <c r="K372" s="44"/>
      <c r="L372" s="44"/>
    </row>
    <row r="373" spans="2:12" ht="15.75" customHeight="1">
      <c r="B373" s="40"/>
      <c r="C373" s="40"/>
      <c r="D373" s="40"/>
      <c r="E373" s="40"/>
      <c r="F373" s="43"/>
      <c r="G373" s="40"/>
      <c r="H373" s="43"/>
      <c r="I373" s="43"/>
      <c r="J373" s="44"/>
      <c r="K373" s="44"/>
      <c r="L373" s="44"/>
    </row>
    <row r="374" spans="2:12" ht="15.75" customHeight="1">
      <c r="B374" s="40"/>
      <c r="C374" s="40"/>
      <c r="D374" s="40"/>
      <c r="E374" s="40"/>
      <c r="F374" s="43"/>
      <c r="G374" s="40"/>
      <c r="H374" s="43"/>
      <c r="I374" s="43"/>
      <c r="J374" s="44"/>
      <c r="K374" s="44"/>
      <c r="L374" s="44"/>
    </row>
    <row r="375" spans="2:12" ht="15.75" customHeight="1">
      <c r="B375" s="40"/>
      <c r="C375" s="40"/>
      <c r="D375" s="40"/>
      <c r="E375" s="40"/>
      <c r="F375" s="43"/>
      <c r="G375" s="40"/>
      <c r="H375" s="43"/>
      <c r="I375" s="43"/>
      <c r="J375" s="44"/>
      <c r="K375" s="44"/>
      <c r="L375" s="44"/>
    </row>
    <row r="376" spans="2:12" ht="15.75" customHeight="1">
      <c r="B376" s="40"/>
      <c r="C376" s="40"/>
      <c r="D376" s="40"/>
      <c r="E376" s="40"/>
      <c r="F376" s="43"/>
      <c r="G376" s="40"/>
      <c r="H376" s="43"/>
      <c r="I376" s="43"/>
      <c r="J376" s="44"/>
      <c r="K376" s="44"/>
      <c r="L376" s="44"/>
    </row>
    <row r="377" spans="2:12" ht="15.75" customHeight="1">
      <c r="B377" s="40"/>
      <c r="C377" s="40"/>
      <c r="D377" s="40"/>
      <c r="E377" s="40"/>
      <c r="F377" s="43"/>
      <c r="G377" s="40"/>
      <c r="H377" s="43"/>
      <c r="I377" s="43"/>
      <c r="J377" s="44"/>
      <c r="K377" s="44"/>
      <c r="L377" s="44"/>
    </row>
    <row r="378" spans="2:12" ht="15.75" customHeight="1">
      <c r="B378" s="40"/>
      <c r="C378" s="40"/>
      <c r="D378" s="40"/>
      <c r="E378" s="40"/>
      <c r="F378" s="43"/>
      <c r="G378" s="40"/>
      <c r="H378" s="43"/>
      <c r="I378" s="43"/>
      <c r="J378" s="44"/>
      <c r="K378" s="44"/>
      <c r="L378" s="44"/>
    </row>
    <row r="379" spans="2:12" ht="15.75" customHeight="1">
      <c r="B379" s="40"/>
      <c r="C379" s="40"/>
      <c r="D379" s="40"/>
      <c r="E379" s="40"/>
      <c r="F379" s="43"/>
      <c r="G379" s="40"/>
      <c r="H379" s="43"/>
      <c r="I379" s="43"/>
      <c r="J379" s="44"/>
      <c r="K379" s="44"/>
      <c r="L379" s="44"/>
    </row>
    <row r="380" spans="2:12" ht="15.75" customHeight="1">
      <c r="B380" s="40"/>
      <c r="C380" s="40"/>
      <c r="D380" s="40"/>
      <c r="E380" s="40"/>
      <c r="F380" s="43"/>
      <c r="G380" s="40"/>
      <c r="H380" s="43"/>
      <c r="I380" s="43"/>
      <c r="J380" s="44"/>
      <c r="K380" s="44"/>
      <c r="L380" s="44"/>
    </row>
    <row r="381" spans="2:12" ht="15.75" customHeight="1">
      <c r="B381" s="40"/>
      <c r="C381" s="40"/>
      <c r="D381" s="40"/>
      <c r="E381" s="40"/>
      <c r="F381" s="43"/>
      <c r="G381" s="40"/>
      <c r="H381" s="43"/>
      <c r="I381" s="43"/>
      <c r="J381" s="44"/>
      <c r="K381" s="44"/>
      <c r="L381" s="44"/>
    </row>
    <row r="382" spans="2:12" ht="15.75" customHeight="1">
      <c r="B382" s="40"/>
      <c r="C382" s="40"/>
      <c r="D382" s="40"/>
      <c r="E382" s="40"/>
      <c r="F382" s="43"/>
      <c r="G382" s="40"/>
      <c r="H382" s="43"/>
      <c r="I382" s="43"/>
      <c r="J382" s="44"/>
      <c r="K382" s="44"/>
      <c r="L382" s="44"/>
    </row>
    <row r="383" spans="2:12" ht="15.75" customHeight="1">
      <c r="B383" s="40"/>
      <c r="C383" s="40"/>
      <c r="D383" s="40"/>
      <c r="E383" s="40"/>
      <c r="F383" s="43"/>
      <c r="G383" s="40"/>
      <c r="H383" s="43"/>
      <c r="I383" s="43"/>
      <c r="J383" s="44"/>
      <c r="K383" s="44"/>
      <c r="L383" s="44"/>
    </row>
    <row r="384" spans="2:12" ht="15.75" customHeight="1">
      <c r="B384" s="40"/>
      <c r="C384" s="40"/>
      <c r="D384" s="40"/>
      <c r="E384" s="40"/>
      <c r="F384" s="43"/>
      <c r="G384" s="40"/>
      <c r="H384" s="43"/>
      <c r="I384" s="43"/>
      <c r="J384" s="44"/>
      <c r="K384" s="44"/>
      <c r="L384" s="44"/>
    </row>
    <row r="385" spans="2:12" ht="15.75" customHeight="1">
      <c r="B385" s="40"/>
      <c r="C385" s="40"/>
      <c r="D385" s="40"/>
      <c r="E385" s="40"/>
      <c r="F385" s="43"/>
      <c r="G385" s="40"/>
      <c r="H385" s="43"/>
      <c r="I385" s="43"/>
      <c r="J385" s="44"/>
      <c r="K385" s="44"/>
      <c r="L385" s="44"/>
    </row>
    <row r="386" spans="2:12" ht="15.75" customHeight="1">
      <c r="B386" s="40"/>
      <c r="C386" s="40"/>
      <c r="D386" s="40"/>
      <c r="E386" s="40"/>
      <c r="F386" s="43"/>
      <c r="G386" s="40"/>
      <c r="H386" s="43"/>
      <c r="I386" s="43"/>
      <c r="J386" s="44"/>
      <c r="K386" s="44"/>
      <c r="L386" s="44"/>
    </row>
    <row r="387" spans="2:12" ht="15.75" customHeight="1">
      <c r="B387" s="40"/>
      <c r="C387" s="40"/>
      <c r="D387" s="40"/>
      <c r="E387" s="40"/>
      <c r="F387" s="43"/>
      <c r="G387" s="40"/>
      <c r="H387" s="43"/>
      <c r="I387" s="43"/>
      <c r="J387" s="44"/>
      <c r="K387" s="44"/>
      <c r="L387" s="44"/>
    </row>
    <row r="388" spans="2:12" ht="15.75" customHeight="1">
      <c r="B388" s="40"/>
      <c r="C388" s="40"/>
      <c r="D388" s="40"/>
      <c r="E388" s="40"/>
      <c r="F388" s="43"/>
      <c r="G388" s="40"/>
      <c r="H388" s="43"/>
      <c r="I388" s="43"/>
      <c r="J388" s="44"/>
      <c r="K388" s="44"/>
      <c r="L388" s="44"/>
    </row>
    <row r="389" spans="2:12" ht="15.75" customHeight="1">
      <c r="B389" s="40"/>
      <c r="C389" s="40"/>
      <c r="D389" s="40"/>
      <c r="E389" s="40"/>
      <c r="F389" s="43"/>
      <c r="G389" s="40"/>
      <c r="H389" s="43"/>
      <c r="I389" s="43"/>
      <c r="J389" s="44"/>
      <c r="K389" s="44"/>
      <c r="L389" s="44"/>
    </row>
    <row r="390" spans="2:12" ht="15.75" customHeight="1">
      <c r="B390" s="40"/>
      <c r="C390" s="40"/>
      <c r="D390" s="40"/>
      <c r="E390" s="40"/>
      <c r="F390" s="43"/>
      <c r="G390" s="40"/>
      <c r="H390" s="43"/>
      <c r="I390" s="43"/>
      <c r="J390" s="44"/>
      <c r="K390" s="44"/>
      <c r="L390" s="44"/>
    </row>
    <row r="391" spans="2:12" ht="15.75" customHeight="1">
      <c r="B391" s="40"/>
      <c r="C391" s="40"/>
      <c r="D391" s="40"/>
      <c r="E391" s="40"/>
      <c r="F391" s="43"/>
      <c r="G391" s="40"/>
      <c r="H391" s="43"/>
      <c r="I391" s="43"/>
      <c r="J391" s="44"/>
      <c r="K391" s="44"/>
      <c r="L391" s="44"/>
    </row>
    <row r="392" spans="2:12" ht="15.75" customHeight="1">
      <c r="B392" s="40"/>
      <c r="C392" s="40"/>
      <c r="D392" s="40"/>
      <c r="E392" s="40"/>
      <c r="F392" s="43"/>
      <c r="G392" s="40"/>
      <c r="H392" s="43"/>
      <c r="I392" s="43"/>
      <c r="J392" s="44"/>
      <c r="K392" s="44"/>
      <c r="L392" s="44"/>
    </row>
    <row r="393" spans="2:12" ht="15.75" customHeight="1">
      <c r="B393" s="40"/>
      <c r="C393" s="40"/>
      <c r="D393" s="40"/>
      <c r="E393" s="40"/>
      <c r="F393" s="43"/>
      <c r="G393" s="40"/>
      <c r="H393" s="43"/>
      <c r="I393" s="43"/>
      <c r="J393" s="44"/>
      <c r="K393" s="44"/>
      <c r="L393" s="44"/>
    </row>
    <row r="394" spans="2:12" ht="15.75" customHeight="1">
      <c r="B394" s="40"/>
      <c r="C394" s="40"/>
      <c r="D394" s="40"/>
      <c r="E394" s="40"/>
      <c r="F394" s="43"/>
      <c r="G394" s="40"/>
      <c r="H394" s="43"/>
      <c r="I394" s="43"/>
      <c r="J394" s="44"/>
      <c r="K394" s="44"/>
      <c r="L394" s="44"/>
    </row>
    <row r="395" spans="2:12" ht="15.75" customHeight="1">
      <c r="B395" s="40"/>
      <c r="C395" s="40"/>
      <c r="D395" s="40"/>
      <c r="E395" s="40"/>
      <c r="F395" s="43"/>
      <c r="G395" s="40"/>
      <c r="H395" s="43"/>
      <c r="I395" s="43"/>
      <c r="J395" s="44"/>
      <c r="K395" s="44"/>
      <c r="L395" s="44"/>
    </row>
    <row r="396" spans="2:12" ht="15.75" customHeight="1">
      <c r="B396" s="40"/>
      <c r="C396" s="40"/>
      <c r="D396" s="40"/>
      <c r="E396" s="40"/>
      <c r="F396" s="43"/>
      <c r="G396" s="40"/>
      <c r="H396" s="43"/>
      <c r="I396" s="43"/>
      <c r="J396" s="44"/>
      <c r="K396" s="44"/>
      <c r="L396" s="44"/>
    </row>
    <row r="397" spans="2:12" ht="15.75" customHeight="1">
      <c r="B397" s="40"/>
      <c r="C397" s="40"/>
      <c r="D397" s="40"/>
      <c r="E397" s="40"/>
      <c r="F397" s="43"/>
      <c r="G397" s="40"/>
      <c r="H397" s="43"/>
      <c r="I397" s="43"/>
      <c r="J397" s="44"/>
      <c r="K397" s="44"/>
      <c r="L397" s="44"/>
    </row>
    <row r="398" spans="2:12" ht="15.75" customHeight="1">
      <c r="B398" s="40"/>
      <c r="C398" s="40"/>
      <c r="D398" s="40"/>
      <c r="E398" s="40"/>
      <c r="F398" s="43"/>
      <c r="G398" s="40"/>
      <c r="H398" s="43"/>
      <c r="I398" s="43"/>
      <c r="J398" s="44"/>
      <c r="K398" s="44"/>
      <c r="L398" s="44"/>
    </row>
    <row r="399" spans="2:12" ht="15.75" customHeight="1">
      <c r="B399" s="40"/>
      <c r="C399" s="40"/>
      <c r="D399" s="40"/>
      <c r="E399" s="40"/>
      <c r="F399" s="43"/>
      <c r="G399" s="40"/>
      <c r="H399" s="43"/>
      <c r="I399" s="43"/>
      <c r="J399" s="44"/>
      <c r="K399" s="44"/>
      <c r="L399" s="44"/>
    </row>
    <row r="400" spans="2:12" ht="15.75" customHeight="1">
      <c r="B400" s="40"/>
      <c r="C400" s="40"/>
      <c r="D400" s="40"/>
      <c r="E400" s="40"/>
      <c r="F400" s="43"/>
      <c r="G400" s="40"/>
      <c r="H400" s="43"/>
      <c r="I400" s="43"/>
      <c r="J400" s="44"/>
      <c r="K400" s="44"/>
      <c r="L400" s="44"/>
    </row>
    <row r="401" spans="2:12" ht="15.75" customHeight="1">
      <c r="B401" s="40"/>
      <c r="C401" s="40"/>
      <c r="D401" s="40"/>
      <c r="E401" s="40"/>
      <c r="F401" s="43"/>
      <c r="G401" s="40"/>
      <c r="H401" s="43"/>
      <c r="I401" s="43"/>
      <c r="J401" s="44"/>
      <c r="K401" s="44"/>
      <c r="L401" s="44"/>
    </row>
    <row r="402" spans="2:12" ht="15.75" customHeight="1">
      <c r="B402" s="40"/>
      <c r="C402" s="40"/>
      <c r="D402" s="40"/>
      <c r="E402" s="40"/>
      <c r="F402" s="43"/>
      <c r="G402" s="40"/>
      <c r="H402" s="43"/>
      <c r="I402" s="43"/>
      <c r="J402" s="44"/>
      <c r="K402" s="44"/>
      <c r="L402" s="44"/>
    </row>
    <row r="403" spans="2:12" ht="15.75" customHeight="1">
      <c r="B403" s="40"/>
      <c r="C403" s="40"/>
      <c r="D403" s="40"/>
      <c r="E403" s="40"/>
      <c r="F403" s="43"/>
      <c r="G403" s="40"/>
      <c r="H403" s="43"/>
      <c r="I403" s="43"/>
      <c r="J403" s="44"/>
      <c r="K403" s="44"/>
      <c r="L403" s="44"/>
    </row>
    <row r="404" spans="2:12" ht="15.75" customHeight="1">
      <c r="B404" s="40"/>
      <c r="C404" s="40"/>
      <c r="D404" s="40"/>
      <c r="E404" s="40"/>
      <c r="F404" s="43"/>
      <c r="G404" s="40"/>
      <c r="H404" s="43"/>
      <c r="I404" s="43"/>
      <c r="J404" s="44"/>
      <c r="K404" s="44"/>
      <c r="L404" s="44"/>
    </row>
    <row r="405" spans="2:12" ht="15.75" customHeight="1">
      <c r="B405" s="40"/>
      <c r="C405" s="40"/>
      <c r="D405" s="40"/>
      <c r="E405" s="40"/>
      <c r="F405" s="43"/>
      <c r="G405" s="40"/>
      <c r="H405" s="43"/>
      <c r="I405" s="43"/>
      <c r="J405" s="44"/>
      <c r="K405" s="44"/>
      <c r="L405" s="44"/>
    </row>
    <row r="406" spans="2:12" ht="15.75" customHeight="1">
      <c r="B406" s="40"/>
      <c r="C406" s="40"/>
      <c r="D406" s="40"/>
      <c r="E406" s="40"/>
      <c r="F406" s="43"/>
      <c r="G406" s="40"/>
      <c r="H406" s="43"/>
      <c r="I406" s="43"/>
      <c r="J406" s="44"/>
      <c r="K406" s="44"/>
      <c r="L406" s="44"/>
    </row>
    <row r="407" spans="2:12" ht="15.75" customHeight="1">
      <c r="B407" s="40"/>
      <c r="C407" s="40"/>
      <c r="D407" s="40"/>
      <c r="E407" s="40"/>
      <c r="F407" s="43"/>
      <c r="G407" s="40"/>
      <c r="H407" s="43"/>
      <c r="I407" s="43"/>
      <c r="J407" s="44"/>
      <c r="K407" s="44"/>
      <c r="L407" s="44"/>
    </row>
    <row r="408" spans="2:12" ht="15.75" customHeight="1">
      <c r="B408" s="40"/>
      <c r="C408" s="40"/>
      <c r="D408" s="40"/>
      <c r="E408" s="40"/>
      <c r="F408" s="43"/>
      <c r="G408" s="40"/>
      <c r="H408" s="43"/>
      <c r="I408" s="43"/>
      <c r="J408" s="44"/>
      <c r="K408" s="44"/>
      <c r="L408" s="44"/>
    </row>
    <row r="409" spans="2:12" ht="15.75" customHeight="1">
      <c r="B409" s="40"/>
      <c r="C409" s="40"/>
      <c r="D409" s="40"/>
      <c r="E409" s="40"/>
      <c r="F409" s="43"/>
      <c r="G409" s="40"/>
      <c r="H409" s="43"/>
      <c r="I409" s="43"/>
      <c r="J409" s="44"/>
      <c r="K409" s="44"/>
      <c r="L409" s="44"/>
    </row>
    <row r="410" spans="2:12" ht="15.75" customHeight="1">
      <c r="B410" s="40"/>
      <c r="C410" s="40"/>
      <c r="D410" s="40"/>
      <c r="E410" s="40"/>
      <c r="F410" s="43"/>
      <c r="G410" s="40"/>
      <c r="H410" s="43"/>
      <c r="I410" s="43"/>
      <c r="J410" s="44"/>
      <c r="K410" s="44"/>
      <c r="L410" s="44"/>
    </row>
    <row r="411" spans="2:12" ht="15.75" customHeight="1">
      <c r="B411" s="40"/>
      <c r="C411" s="40"/>
      <c r="D411" s="40"/>
      <c r="E411" s="40"/>
      <c r="F411" s="43"/>
      <c r="G411" s="40"/>
      <c r="H411" s="43"/>
      <c r="I411" s="43"/>
      <c r="J411" s="44"/>
      <c r="K411" s="44"/>
      <c r="L411" s="44"/>
    </row>
    <row r="412" spans="2:12" ht="15.75" customHeight="1">
      <c r="B412" s="40"/>
      <c r="C412" s="40"/>
      <c r="D412" s="40"/>
      <c r="E412" s="40"/>
      <c r="F412" s="43"/>
      <c r="G412" s="40"/>
      <c r="H412" s="43"/>
      <c r="I412" s="43"/>
      <c r="J412" s="44"/>
      <c r="K412" s="44"/>
      <c r="L412" s="44"/>
    </row>
    <row r="413" spans="2:12" ht="15.75" customHeight="1">
      <c r="B413" s="40"/>
      <c r="C413" s="40"/>
      <c r="D413" s="40"/>
      <c r="E413" s="40"/>
      <c r="F413" s="43"/>
      <c r="G413" s="40"/>
      <c r="H413" s="43"/>
      <c r="I413" s="43"/>
      <c r="J413" s="44"/>
      <c r="K413" s="44"/>
      <c r="L413" s="44"/>
    </row>
    <row r="414" spans="2:12" ht="15.75" customHeight="1">
      <c r="B414" s="40"/>
      <c r="C414" s="40"/>
      <c r="D414" s="40"/>
      <c r="E414" s="40"/>
      <c r="F414" s="43"/>
      <c r="G414" s="40"/>
      <c r="H414" s="43"/>
      <c r="I414" s="43"/>
      <c r="J414" s="44"/>
      <c r="K414" s="44"/>
      <c r="L414" s="44"/>
    </row>
    <row r="415" spans="2:12" ht="15.75" customHeight="1">
      <c r="B415" s="40"/>
      <c r="C415" s="40"/>
      <c r="D415" s="40"/>
      <c r="E415" s="40"/>
      <c r="F415" s="43"/>
      <c r="G415" s="40"/>
      <c r="H415" s="43"/>
      <c r="I415" s="43"/>
      <c r="J415" s="44"/>
      <c r="K415" s="44"/>
      <c r="L415" s="44"/>
    </row>
    <row r="416" spans="2:12" ht="15.75" customHeight="1">
      <c r="B416" s="40"/>
      <c r="C416" s="40"/>
      <c r="D416" s="40"/>
      <c r="E416" s="40"/>
      <c r="F416" s="43"/>
      <c r="G416" s="40"/>
      <c r="H416" s="43"/>
      <c r="I416" s="43"/>
      <c r="J416" s="44"/>
      <c r="K416" s="44"/>
      <c r="L416" s="44"/>
    </row>
    <row r="417" spans="2:12" ht="15.75" customHeight="1">
      <c r="B417" s="40"/>
      <c r="C417" s="40"/>
      <c r="D417" s="40"/>
      <c r="E417" s="40"/>
      <c r="F417" s="43"/>
      <c r="G417" s="40"/>
      <c r="H417" s="43"/>
      <c r="I417" s="43"/>
      <c r="J417" s="44"/>
      <c r="K417" s="44"/>
      <c r="L417" s="44"/>
    </row>
    <row r="418" spans="2:12" ht="15.75" customHeight="1">
      <c r="B418" s="40"/>
      <c r="C418" s="40"/>
      <c r="D418" s="40"/>
      <c r="E418" s="40"/>
      <c r="F418" s="43"/>
      <c r="G418" s="40"/>
      <c r="H418" s="43"/>
      <c r="I418" s="43"/>
      <c r="J418" s="44"/>
      <c r="K418" s="44"/>
      <c r="L418" s="44"/>
    </row>
    <row r="419" spans="2:12" ht="15.75" customHeight="1">
      <c r="B419" s="40"/>
      <c r="C419" s="40"/>
      <c r="D419" s="40"/>
      <c r="E419" s="40"/>
      <c r="F419" s="43"/>
      <c r="G419" s="40"/>
      <c r="H419" s="43"/>
      <c r="I419" s="43"/>
      <c r="J419" s="44"/>
      <c r="K419" s="44"/>
      <c r="L419" s="44"/>
    </row>
    <row r="420" spans="2:12" ht="15.75" customHeight="1">
      <c r="B420" s="40"/>
      <c r="C420" s="40"/>
      <c r="D420" s="40"/>
      <c r="E420" s="40"/>
      <c r="F420" s="43"/>
      <c r="G420" s="40"/>
      <c r="H420" s="43"/>
      <c r="I420" s="43"/>
      <c r="J420" s="44"/>
      <c r="K420" s="44"/>
      <c r="L420" s="44"/>
    </row>
    <row r="421" spans="2:12" ht="15.75" customHeight="1">
      <c r="B421" s="40"/>
      <c r="C421" s="40"/>
      <c r="D421" s="40"/>
      <c r="E421" s="40"/>
      <c r="F421" s="43"/>
      <c r="G421" s="40"/>
      <c r="H421" s="43"/>
      <c r="I421" s="43"/>
      <c r="J421" s="44"/>
      <c r="K421" s="44"/>
      <c r="L421" s="44"/>
    </row>
    <row r="422" spans="2:12" ht="15.75" customHeight="1">
      <c r="B422" s="40"/>
      <c r="C422" s="40"/>
      <c r="D422" s="40"/>
      <c r="E422" s="40"/>
      <c r="F422" s="43"/>
      <c r="G422" s="40"/>
      <c r="H422" s="43"/>
      <c r="I422" s="43"/>
      <c r="J422" s="44"/>
      <c r="K422" s="44"/>
      <c r="L422" s="44"/>
    </row>
    <row r="423" spans="2:12" ht="15.75" customHeight="1">
      <c r="B423" s="40"/>
      <c r="C423" s="40"/>
      <c r="D423" s="40"/>
      <c r="E423" s="40"/>
      <c r="F423" s="43"/>
      <c r="G423" s="40"/>
      <c r="H423" s="43"/>
      <c r="I423" s="43"/>
      <c r="J423" s="44"/>
      <c r="K423" s="44"/>
      <c r="L423" s="44"/>
    </row>
    <row r="424" spans="2:12" ht="15.75" customHeight="1">
      <c r="B424" s="40"/>
      <c r="C424" s="40"/>
      <c r="D424" s="40"/>
      <c r="E424" s="40"/>
      <c r="F424" s="43"/>
      <c r="G424" s="40"/>
      <c r="H424" s="43"/>
      <c r="I424" s="43"/>
      <c r="J424" s="44"/>
      <c r="K424" s="44"/>
      <c r="L424" s="44"/>
    </row>
    <row r="425" spans="2:12" ht="15.75" customHeight="1">
      <c r="B425" s="40"/>
      <c r="C425" s="40"/>
      <c r="D425" s="40"/>
      <c r="E425" s="40"/>
      <c r="F425" s="43"/>
      <c r="G425" s="40"/>
      <c r="H425" s="43"/>
      <c r="I425" s="43"/>
      <c r="J425" s="44"/>
      <c r="K425" s="44"/>
      <c r="L425" s="44"/>
    </row>
    <row r="426" spans="2:12" ht="15.75" customHeight="1">
      <c r="B426" s="40"/>
      <c r="C426" s="40"/>
      <c r="D426" s="40"/>
      <c r="E426" s="40"/>
      <c r="F426" s="43"/>
      <c r="G426" s="40"/>
      <c r="H426" s="43"/>
      <c r="I426" s="43"/>
      <c r="J426" s="44"/>
      <c r="K426" s="44"/>
      <c r="L426" s="44"/>
    </row>
    <row r="427" spans="2:12" ht="15.75" customHeight="1">
      <c r="B427" s="40"/>
      <c r="C427" s="40"/>
      <c r="D427" s="40"/>
      <c r="E427" s="40"/>
      <c r="F427" s="43"/>
      <c r="G427" s="40"/>
      <c r="H427" s="43"/>
      <c r="I427" s="43"/>
      <c r="J427" s="44"/>
      <c r="K427" s="44"/>
      <c r="L427" s="44"/>
    </row>
    <row r="428" spans="2:12" ht="15.75" customHeight="1">
      <c r="B428" s="40"/>
      <c r="C428" s="40"/>
      <c r="D428" s="40"/>
      <c r="E428" s="40"/>
      <c r="F428" s="43"/>
      <c r="G428" s="40"/>
      <c r="H428" s="43"/>
      <c r="I428" s="43"/>
      <c r="J428" s="44"/>
      <c r="K428" s="44"/>
      <c r="L428" s="44"/>
    </row>
    <row r="429" spans="2:12" ht="15.75" customHeight="1">
      <c r="B429" s="40"/>
      <c r="C429" s="40"/>
      <c r="D429" s="40"/>
      <c r="E429" s="40"/>
      <c r="F429" s="43"/>
      <c r="G429" s="40"/>
      <c r="H429" s="43"/>
      <c r="I429" s="43"/>
      <c r="J429" s="44"/>
      <c r="K429" s="44"/>
      <c r="L429" s="44"/>
    </row>
    <row r="430" spans="2:12" ht="15.75" customHeight="1">
      <c r="B430" s="40"/>
      <c r="C430" s="40"/>
      <c r="D430" s="40"/>
      <c r="E430" s="40"/>
      <c r="F430" s="43"/>
      <c r="G430" s="40"/>
      <c r="H430" s="43"/>
      <c r="I430" s="43"/>
      <c r="J430" s="44"/>
      <c r="K430" s="44"/>
      <c r="L430" s="44"/>
    </row>
    <row r="431" spans="2:12" ht="15.75" customHeight="1">
      <c r="B431" s="40"/>
      <c r="C431" s="40"/>
      <c r="D431" s="40"/>
      <c r="E431" s="40"/>
      <c r="F431" s="43"/>
      <c r="G431" s="40"/>
      <c r="H431" s="43"/>
      <c r="I431" s="43"/>
      <c r="J431" s="44"/>
      <c r="K431" s="44"/>
      <c r="L431" s="44"/>
    </row>
    <row r="432" spans="2:12" ht="15.75" customHeight="1">
      <c r="B432" s="40"/>
      <c r="C432" s="40"/>
      <c r="D432" s="40"/>
      <c r="E432" s="40"/>
      <c r="F432" s="43"/>
      <c r="G432" s="40"/>
      <c r="H432" s="43"/>
      <c r="I432" s="43"/>
      <c r="J432" s="44"/>
      <c r="K432" s="44"/>
      <c r="L432" s="44"/>
    </row>
    <row r="433" spans="2:12" ht="15.75" customHeight="1">
      <c r="B433" s="40"/>
      <c r="C433" s="40"/>
      <c r="D433" s="40"/>
      <c r="E433" s="40"/>
      <c r="F433" s="43"/>
      <c r="G433" s="40"/>
      <c r="H433" s="43"/>
      <c r="I433" s="43"/>
      <c r="J433" s="44"/>
      <c r="K433" s="44"/>
      <c r="L433" s="44"/>
    </row>
    <row r="434" spans="2:12" ht="15.75" customHeight="1">
      <c r="B434" s="40"/>
      <c r="C434" s="40"/>
      <c r="D434" s="40"/>
      <c r="E434" s="40"/>
      <c r="F434" s="43"/>
      <c r="G434" s="40"/>
      <c r="H434" s="43"/>
      <c r="I434" s="43"/>
      <c r="J434" s="44"/>
      <c r="K434" s="44"/>
      <c r="L434" s="44"/>
    </row>
    <row r="435" spans="2:12" ht="15.75" customHeight="1">
      <c r="B435" s="40"/>
      <c r="C435" s="40"/>
      <c r="D435" s="40"/>
      <c r="E435" s="40"/>
      <c r="F435" s="43"/>
      <c r="G435" s="40"/>
      <c r="H435" s="43"/>
      <c r="I435" s="43"/>
      <c r="J435" s="44"/>
      <c r="K435" s="44"/>
      <c r="L435" s="44"/>
    </row>
    <row r="436" spans="2:12" ht="15.75" customHeight="1">
      <c r="B436" s="40"/>
      <c r="C436" s="40"/>
      <c r="D436" s="40"/>
      <c r="E436" s="40"/>
      <c r="F436" s="43"/>
      <c r="G436" s="40"/>
      <c r="H436" s="43"/>
      <c r="I436" s="43"/>
      <c r="J436" s="44"/>
      <c r="K436" s="44"/>
      <c r="L436" s="44"/>
    </row>
    <row r="437" spans="2:12" ht="15.75" customHeight="1">
      <c r="B437" s="40"/>
      <c r="C437" s="40"/>
      <c r="D437" s="40"/>
      <c r="E437" s="40"/>
      <c r="F437" s="43"/>
      <c r="G437" s="40"/>
      <c r="H437" s="43"/>
      <c r="I437" s="43"/>
      <c r="J437" s="44"/>
      <c r="K437" s="44"/>
      <c r="L437" s="44"/>
    </row>
    <row r="438" spans="2:12" ht="15.75" customHeight="1">
      <c r="B438" s="40"/>
      <c r="C438" s="40"/>
      <c r="D438" s="40"/>
      <c r="E438" s="40"/>
      <c r="F438" s="43"/>
      <c r="G438" s="40"/>
      <c r="H438" s="43"/>
      <c r="I438" s="43"/>
      <c r="J438" s="44"/>
      <c r="K438" s="44"/>
      <c r="L438" s="44"/>
    </row>
    <row r="439" spans="2:12" ht="15.75" customHeight="1">
      <c r="B439" s="40"/>
      <c r="C439" s="40"/>
      <c r="D439" s="40"/>
      <c r="E439" s="40"/>
      <c r="F439" s="43"/>
      <c r="G439" s="40"/>
      <c r="H439" s="43"/>
      <c r="I439" s="43"/>
      <c r="J439" s="44"/>
      <c r="K439" s="44"/>
      <c r="L439" s="44"/>
    </row>
    <row r="440" spans="2:12" ht="15.75" customHeight="1">
      <c r="B440" s="40"/>
      <c r="C440" s="40"/>
      <c r="D440" s="40"/>
      <c r="E440" s="40"/>
      <c r="F440" s="43"/>
      <c r="G440" s="40"/>
      <c r="H440" s="43"/>
      <c r="I440" s="43"/>
      <c r="J440" s="44"/>
      <c r="K440" s="44"/>
      <c r="L440" s="44"/>
    </row>
    <row r="441" spans="2:12" ht="15.75" customHeight="1">
      <c r="B441" s="40"/>
      <c r="C441" s="40"/>
      <c r="D441" s="40"/>
      <c r="E441" s="40"/>
      <c r="F441" s="43"/>
      <c r="G441" s="40"/>
      <c r="H441" s="43"/>
      <c r="I441" s="43"/>
      <c r="J441" s="44"/>
      <c r="K441" s="44"/>
      <c r="L441" s="44"/>
    </row>
    <row r="442" spans="2:12" ht="15.75" customHeight="1">
      <c r="B442" s="40"/>
      <c r="C442" s="40"/>
      <c r="D442" s="40"/>
      <c r="E442" s="40"/>
      <c r="F442" s="43"/>
      <c r="G442" s="40"/>
      <c r="H442" s="43"/>
      <c r="I442" s="43"/>
      <c r="J442" s="44"/>
      <c r="K442" s="44"/>
      <c r="L442" s="44"/>
    </row>
    <row r="443" spans="2:12" ht="15.75" customHeight="1">
      <c r="B443" s="40"/>
      <c r="C443" s="40"/>
      <c r="D443" s="40"/>
      <c r="E443" s="40"/>
      <c r="F443" s="43"/>
      <c r="G443" s="40"/>
      <c r="H443" s="43"/>
      <c r="I443" s="43"/>
      <c r="J443" s="44"/>
      <c r="K443" s="44"/>
      <c r="L443" s="44"/>
    </row>
    <row r="444" spans="2:12" ht="15.75" customHeight="1">
      <c r="B444" s="40"/>
      <c r="C444" s="40"/>
      <c r="D444" s="40"/>
      <c r="E444" s="40"/>
      <c r="F444" s="43"/>
      <c r="G444" s="40"/>
      <c r="H444" s="43"/>
      <c r="I444" s="43"/>
      <c r="J444" s="44"/>
      <c r="K444" s="44"/>
      <c r="L444" s="44"/>
    </row>
    <row r="445" spans="2:12" ht="15.75" customHeight="1">
      <c r="B445" s="40"/>
      <c r="C445" s="40"/>
      <c r="D445" s="40"/>
      <c r="E445" s="40"/>
      <c r="F445" s="43"/>
      <c r="G445" s="40"/>
      <c r="H445" s="43"/>
      <c r="I445" s="43"/>
      <c r="J445" s="44"/>
      <c r="K445" s="44"/>
      <c r="L445" s="44"/>
    </row>
    <row r="446" spans="2:12" ht="15.75" customHeight="1">
      <c r="B446" s="40"/>
      <c r="C446" s="40"/>
      <c r="D446" s="40"/>
      <c r="E446" s="40"/>
      <c r="F446" s="43"/>
      <c r="G446" s="40"/>
      <c r="H446" s="43"/>
      <c r="I446" s="43"/>
      <c r="J446" s="44"/>
      <c r="K446" s="44"/>
      <c r="L446" s="44"/>
    </row>
    <row r="447" spans="2:12" ht="15.75" customHeight="1">
      <c r="B447" s="40"/>
      <c r="C447" s="40"/>
      <c r="D447" s="40"/>
      <c r="E447" s="40"/>
      <c r="F447" s="43"/>
      <c r="G447" s="40"/>
      <c r="H447" s="43"/>
      <c r="I447" s="43"/>
      <c r="J447" s="44"/>
      <c r="K447" s="44"/>
      <c r="L447" s="44"/>
    </row>
    <row r="448" spans="2:12" ht="15.75" customHeight="1">
      <c r="B448" s="40"/>
      <c r="C448" s="40"/>
      <c r="D448" s="40"/>
      <c r="E448" s="40"/>
      <c r="F448" s="43"/>
      <c r="G448" s="40"/>
      <c r="H448" s="43"/>
      <c r="I448" s="43"/>
      <c r="J448" s="44"/>
      <c r="K448" s="44"/>
      <c r="L448" s="44"/>
    </row>
    <row r="449" spans="2:12" ht="15.75" customHeight="1">
      <c r="B449" s="40"/>
      <c r="C449" s="40"/>
      <c r="D449" s="40"/>
      <c r="E449" s="40"/>
      <c r="F449" s="43"/>
      <c r="G449" s="40"/>
      <c r="H449" s="43"/>
      <c r="I449" s="43"/>
      <c r="J449" s="44"/>
      <c r="K449" s="44"/>
      <c r="L449" s="44"/>
    </row>
    <row r="450" spans="2:12" ht="15.75" customHeight="1">
      <c r="B450" s="40"/>
      <c r="C450" s="40"/>
      <c r="D450" s="40"/>
      <c r="E450" s="40"/>
      <c r="F450" s="43"/>
      <c r="G450" s="40"/>
      <c r="H450" s="43"/>
      <c r="I450" s="43"/>
      <c r="J450" s="44"/>
      <c r="K450" s="44"/>
      <c r="L450" s="44"/>
    </row>
    <row r="451" spans="2:12" ht="15.75" customHeight="1">
      <c r="B451" s="40"/>
      <c r="C451" s="40"/>
      <c r="D451" s="40"/>
      <c r="E451" s="40"/>
      <c r="F451" s="43"/>
      <c r="G451" s="40"/>
      <c r="H451" s="43"/>
      <c r="I451" s="43"/>
      <c r="J451" s="44"/>
      <c r="K451" s="44"/>
      <c r="L451" s="44"/>
    </row>
    <row r="452" spans="2:12" ht="15.75" customHeight="1">
      <c r="B452" s="40"/>
      <c r="C452" s="40"/>
      <c r="D452" s="40"/>
      <c r="E452" s="40"/>
      <c r="F452" s="43"/>
      <c r="G452" s="40"/>
      <c r="H452" s="43"/>
      <c r="I452" s="43"/>
      <c r="J452" s="44"/>
      <c r="K452" s="44"/>
      <c r="L452" s="44"/>
    </row>
    <row r="453" spans="2:12" ht="15.75" customHeight="1">
      <c r="B453" s="40"/>
      <c r="C453" s="40"/>
      <c r="D453" s="40"/>
      <c r="E453" s="40"/>
      <c r="F453" s="43"/>
      <c r="G453" s="40"/>
      <c r="H453" s="43"/>
      <c r="I453" s="43"/>
      <c r="J453" s="44"/>
      <c r="K453" s="44"/>
      <c r="L453" s="44"/>
    </row>
    <row r="454" spans="2:12" ht="15.75" customHeight="1">
      <c r="B454" s="40"/>
      <c r="C454" s="40"/>
      <c r="D454" s="40"/>
      <c r="E454" s="40"/>
      <c r="F454" s="43"/>
      <c r="G454" s="40"/>
      <c r="H454" s="43"/>
      <c r="I454" s="43"/>
      <c r="J454" s="44"/>
      <c r="K454" s="44"/>
      <c r="L454" s="44"/>
    </row>
    <row r="455" spans="2:12" ht="15.75" customHeight="1">
      <c r="B455" s="40"/>
      <c r="C455" s="40"/>
      <c r="D455" s="40"/>
      <c r="E455" s="40"/>
      <c r="F455" s="43"/>
      <c r="G455" s="40"/>
      <c r="H455" s="43"/>
      <c r="I455" s="43"/>
      <c r="J455" s="44"/>
      <c r="K455" s="44"/>
      <c r="L455" s="44"/>
    </row>
    <row r="456" spans="2:12" ht="15.75" customHeight="1">
      <c r="B456" s="40"/>
      <c r="C456" s="40"/>
      <c r="D456" s="40"/>
      <c r="E456" s="40"/>
      <c r="F456" s="43"/>
      <c r="G456" s="40"/>
      <c r="H456" s="43"/>
      <c r="I456" s="43"/>
      <c r="J456" s="44"/>
      <c r="K456" s="44"/>
      <c r="L456" s="44"/>
    </row>
    <row r="457" spans="2:12" ht="15.75" customHeight="1">
      <c r="B457" s="40"/>
      <c r="C457" s="40"/>
      <c r="D457" s="40"/>
      <c r="E457" s="40"/>
      <c r="F457" s="43"/>
      <c r="G457" s="40"/>
      <c r="H457" s="43"/>
      <c r="I457" s="43"/>
      <c r="J457" s="44"/>
      <c r="K457" s="44"/>
      <c r="L457" s="44"/>
    </row>
    <row r="458" spans="2:12" ht="15.75" customHeight="1">
      <c r="B458" s="40"/>
      <c r="C458" s="40"/>
      <c r="D458" s="40"/>
      <c r="E458" s="40"/>
      <c r="F458" s="43"/>
      <c r="G458" s="40"/>
      <c r="H458" s="43"/>
      <c r="I458" s="43"/>
      <c r="J458" s="44"/>
      <c r="K458" s="44"/>
      <c r="L458" s="44"/>
    </row>
    <row r="459" spans="2:12" ht="15.75" customHeight="1">
      <c r="B459" s="40"/>
      <c r="C459" s="40"/>
      <c r="D459" s="40"/>
      <c r="E459" s="40"/>
      <c r="F459" s="43"/>
      <c r="G459" s="40"/>
      <c r="H459" s="43"/>
      <c r="I459" s="43"/>
      <c r="J459" s="44"/>
      <c r="K459" s="44"/>
      <c r="L459" s="44"/>
    </row>
    <row r="460" spans="2:12" ht="15.75" customHeight="1">
      <c r="B460" s="40"/>
      <c r="C460" s="40"/>
      <c r="D460" s="40"/>
      <c r="E460" s="40"/>
      <c r="F460" s="43"/>
      <c r="G460" s="40"/>
      <c r="H460" s="43"/>
      <c r="I460" s="43"/>
      <c r="J460" s="44"/>
      <c r="K460" s="44"/>
      <c r="L460" s="44"/>
    </row>
    <row r="461" spans="2:12" ht="15.75" customHeight="1">
      <c r="B461" s="40"/>
      <c r="C461" s="40"/>
      <c r="D461" s="40"/>
      <c r="E461" s="40"/>
      <c r="F461" s="43"/>
      <c r="G461" s="40"/>
      <c r="H461" s="43"/>
      <c r="I461" s="43"/>
      <c r="J461" s="44"/>
      <c r="K461" s="44"/>
      <c r="L461" s="44"/>
    </row>
    <row r="462" spans="2:12" ht="15.75" customHeight="1">
      <c r="B462" s="40"/>
      <c r="C462" s="40"/>
      <c r="D462" s="40"/>
      <c r="E462" s="40"/>
      <c r="F462" s="43"/>
      <c r="G462" s="40"/>
      <c r="H462" s="43"/>
      <c r="I462" s="43"/>
      <c r="J462" s="44"/>
      <c r="K462" s="44"/>
      <c r="L462" s="44"/>
    </row>
    <row r="463" spans="2:12" ht="15.75" customHeight="1">
      <c r="B463" s="40"/>
      <c r="C463" s="40"/>
      <c r="D463" s="40"/>
      <c r="E463" s="40"/>
      <c r="F463" s="43"/>
      <c r="G463" s="40"/>
      <c r="H463" s="43"/>
      <c r="I463" s="43"/>
      <c r="J463" s="44"/>
      <c r="K463" s="44"/>
      <c r="L463" s="44"/>
    </row>
    <row r="464" spans="2:12" ht="15.75" customHeight="1">
      <c r="B464" s="40"/>
      <c r="C464" s="40"/>
      <c r="D464" s="40"/>
      <c r="E464" s="40"/>
      <c r="F464" s="43"/>
      <c r="G464" s="40"/>
      <c r="H464" s="43"/>
      <c r="I464" s="43"/>
      <c r="J464" s="44"/>
      <c r="K464" s="44"/>
      <c r="L464" s="44"/>
    </row>
    <row r="465" spans="2:12" ht="15.75" customHeight="1">
      <c r="B465" s="40"/>
      <c r="C465" s="40"/>
      <c r="D465" s="40"/>
      <c r="E465" s="40"/>
      <c r="F465" s="43"/>
      <c r="G465" s="40"/>
      <c r="H465" s="43"/>
      <c r="I465" s="43"/>
      <c r="J465" s="44"/>
      <c r="K465" s="44"/>
      <c r="L465" s="44"/>
    </row>
    <row r="466" spans="2:12" ht="15.75" customHeight="1">
      <c r="B466" s="40"/>
      <c r="C466" s="40"/>
      <c r="D466" s="40"/>
      <c r="E466" s="40"/>
      <c r="F466" s="43"/>
      <c r="G466" s="40"/>
      <c r="H466" s="43"/>
      <c r="I466" s="43"/>
      <c r="J466" s="44"/>
      <c r="K466" s="44"/>
      <c r="L466" s="44"/>
    </row>
    <row r="467" spans="2:12" ht="15.75" customHeight="1">
      <c r="B467" s="40"/>
      <c r="C467" s="40"/>
      <c r="D467" s="40"/>
      <c r="E467" s="40"/>
      <c r="F467" s="43"/>
      <c r="G467" s="40"/>
      <c r="H467" s="43"/>
      <c r="I467" s="43"/>
      <c r="J467" s="44"/>
      <c r="K467" s="44"/>
      <c r="L467" s="44"/>
    </row>
    <row r="468" spans="2:12" ht="15.75" customHeight="1">
      <c r="B468" s="40"/>
      <c r="C468" s="40"/>
      <c r="D468" s="40"/>
      <c r="E468" s="40"/>
      <c r="F468" s="43"/>
      <c r="G468" s="40"/>
      <c r="H468" s="43"/>
      <c r="I468" s="43"/>
      <c r="J468" s="44"/>
      <c r="K468" s="44"/>
      <c r="L468" s="44"/>
    </row>
    <row r="469" spans="2:12" ht="15.75" customHeight="1">
      <c r="B469" s="40"/>
      <c r="C469" s="40"/>
      <c r="D469" s="40"/>
      <c r="E469" s="40"/>
      <c r="F469" s="43"/>
      <c r="G469" s="40"/>
      <c r="H469" s="43"/>
      <c r="I469" s="43"/>
      <c r="J469" s="44"/>
      <c r="K469" s="44"/>
      <c r="L469" s="44"/>
    </row>
    <row r="470" spans="2:12" ht="15.75" customHeight="1">
      <c r="B470" s="40"/>
      <c r="C470" s="40"/>
      <c r="D470" s="40"/>
      <c r="E470" s="40"/>
      <c r="F470" s="43"/>
      <c r="G470" s="40"/>
      <c r="H470" s="43"/>
      <c r="I470" s="43"/>
      <c r="J470" s="44"/>
      <c r="K470" s="44"/>
      <c r="L470" s="44"/>
    </row>
    <row r="471" spans="2:12" ht="15.75" customHeight="1">
      <c r="B471" s="40"/>
      <c r="C471" s="40"/>
      <c r="D471" s="40"/>
      <c r="E471" s="40"/>
      <c r="F471" s="43"/>
      <c r="G471" s="40"/>
      <c r="H471" s="43"/>
      <c r="I471" s="43"/>
      <c r="J471" s="44"/>
      <c r="K471" s="44"/>
      <c r="L471" s="44"/>
    </row>
    <row r="472" spans="2:12" ht="15.75" customHeight="1">
      <c r="B472" s="40"/>
      <c r="C472" s="40"/>
      <c r="D472" s="40"/>
      <c r="E472" s="40"/>
      <c r="F472" s="43"/>
      <c r="G472" s="40"/>
      <c r="H472" s="43"/>
      <c r="I472" s="43"/>
      <c r="J472" s="44"/>
      <c r="K472" s="44"/>
      <c r="L472" s="44"/>
    </row>
    <row r="473" spans="2:12" ht="15.75" customHeight="1">
      <c r="B473" s="40"/>
      <c r="C473" s="40"/>
      <c r="D473" s="40"/>
      <c r="E473" s="40"/>
      <c r="F473" s="43"/>
      <c r="G473" s="40"/>
      <c r="H473" s="43"/>
      <c r="I473" s="43"/>
      <c r="J473" s="44"/>
      <c r="K473" s="44"/>
      <c r="L473" s="44"/>
    </row>
    <row r="474" spans="2:12" ht="15.75" customHeight="1">
      <c r="B474" s="40"/>
      <c r="C474" s="40"/>
      <c r="D474" s="40"/>
      <c r="E474" s="40"/>
      <c r="F474" s="43"/>
      <c r="G474" s="40"/>
      <c r="H474" s="43"/>
      <c r="I474" s="43"/>
      <c r="J474" s="44"/>
      <c r="K474" s="44"/>
      <c r="L474" s="44"/>
    </row>
    <row r="475" spans="2:12" ht="15.75" customHeight="1">
      <c r="B475" s="40"/>
      <c r="C475" s="40"/>
      <c r="D475" s="40"/>
      <c r="E475" s="40"/>
      <c r="F475" s="43"/>
      <c r="G475" s="40"/>
      <c r="H475" s="43"/>
      <c r="I475" s="43"/>
      <c r="J475" s="44"/>
      <c r="K475" s="44"/>
      <c r="L475" s="44"/>
    </row>
    <row r="476" spans="2:12" ht="15.75" customHeight="1">
      <c r="B476" s="40"/>
      <c r="C476" s="40"/>
      <c r="D476" s="40"/>
      <c r="E476" s="40"/>
      <c r="F476" s="43"/>
      <c r="G476" s="40"/>
      <c r="H476" s="43"/>
      <c r="I476" s="43"/>
      <c r="J476" s="44"/>
      <c r="K476" s="44"/>
      <c r="L476" s="44"/>
    </row>
    <row r="477" spans="2:12" ht="15.75" customHeight="1">
      <c r="B477" s="40"/>
      <c r="C477" s="40"/>
      <c r="D477" s="40"/>
      <c r="E477" s="40"/>
      <c r="F477" s="43"/>
      <c r="G477" s="40"/>
      <c r="H477" s="43"/>
      <c r="I477" s="43"/>
      <c r="J477" s="44"/>
      <c r="K477" s="44"/>
      <c r="L477" s="44"/>
    </row>
    <row r="478" spans="2:12" ht="15.75" customHeight="1">
      <c r="B478" s="40"/>
      <c r="C478" s="40"/>
      <c r="D478" s="40"/>
      <c r="E478" s="40"/>
      <c r="F478" s="43"/>
      <c r="G478" s="40"/>
      <c r="H478" s="43"/>
      <c r="I478" s="43"/>
      <c r="J478" s="44"/>
      <c r="K478" s="44"/>
      <c r="L478" s="44"/>
    </row>
    <row r="479" spans="2:12" ht="15.75" customHeight="1">
      <c r="B479" s="40"/>
      <c r="C479" s="40"/>
      <c r="D479" s="40"/>
      <c r="E479" s="40"/>
      <c r="F479" s="43"/>
      <c r="G479" s="40"/>
      <c r="H479" s="43"/>
      <c r="I479" s="43"/>
      <c r="J479" s="44"/>
      <c r="K479" s="44"/>
      <c r="L479" s="44"/>
    </row>
    <row r="480" spans="2:12" ht="15.75" customHeight="1">
      <c r="B480" s="40"/>
      <c r="C480" s="40"/>
      <c r="D480" s="40"/>
      <c r="E480" s="40"/>
      <c r="F480" s="43"/>
      <c r="G480" s="40"/>
      <c r="H480" s="43"/>
      <c r="I480" s="43"/>
      <c r="J480" s="44"/>
      <c r="K480" s="44"/>
      <c r="L480" s="44"/>
    </row>
    <row r="481" spans="2:12" ht="15.75" customHeight="1">
      <c r="B481" s="40"/>
      <c r="C481" s="40"/>
      <c r="D481" s="40"/>
      <c r="E481" s="40"/>
      <c r="F481" s="43"/>
      <c r="G481" s="40"/>
      <c r="H481" s="43"/>
      <c r="I481" s="43"/>
      <c r="J481" s="44"/>
      <c r="K481" s="44"/>
      <c r="L481" s="44"/>
    </row>
    <row r="482" spans="2:12" ht="15.75" customHeight="1">
      <c r="B482" s="40"/>
      <c r="C482" s="40"/>
      <c r="D482" s="40"/>
      <c r="E482" s="40"/>
      <c r="F482" s="43"/>
      <c r="G482" s="40"/>
      <c r="H482" s="43"/>
      <c r="I482" s="43"/>
      <c r="J482" s="44"/>
      <c r="K482" s="44"/>
      <c r="L482" s="44"/>
    </row>
    <row r="483" spans="2:12" ht="15.75" customHeight="1">
      <c r="B483" s="40"/>
      <c r="C483" s="40"/>
      <c r="D483" s="40"/>
      <c r="E483" s="40"/>
      <c r="F483" s="43"/>
      <c r="G483" s="40"/>
      <c r="H483" s="43"/>
      <c r="I483" s="43"/>
      <c r="J483" s="44"/>
      <c r="K483" s="44"/>
      <c r="L483" s="44"/>
    </row>
    <row r="484" spans="2:12" ht="15.75" customHeight="1">
      <c r="B484" s="40"/>
      <c r="C484" s="40"/>
      <c r="D484" s="40"/>
      <c r="E484" s="40"/>
      <c r="F484" s="43"/>
      <c r="G484" s="40"/>
      <c r="H484" s="43"/>
      <c r="I484" s="43"/>
      <c r="J484" s="44"/>
      <c r="K484" s="44"/>
      <c r="L484" s="44"/>
    </row>
    <row r="485" spans="2:12" ht="15.75" customHeight="1">
      <c r="B485" s="40"/>
      <c r="C485" s="40"/>
      <c r="D485" s="40"/>
      <c r="E485" s="40"/>
      <c r="F485" s="43"/>
      <c r="G485" s="40"/>
      <c r="H485" s="43"/>
      <c r="I485" s="43"/>
      <c r="J485" s="44"/>
      <c r="K485" s="44"/>
      <c r="L485" s="44"/>
    </row>
    <row r="486" spans="2:12" ht="15.75" customHeight="1">
      <c r="B486" s="40"/>
      <c r="C486" s="40"/>
      <c r="D486" s="40"/>
      <c r="E486" s="40"/>
      <c r="F486" s="43"/>
      <c r="G486" s="40"/>
      <c r="H486" s="43"/>
      <c r="I486" s="43"/>
      <c r="J486" s="44"/>
      <c r="K486" s="44"/>
      <c r="L486" s="44"/>
    </row>
    <row r="487" spans="2:12" ht="15.75" customHeight="1">
      <c r="B487" s="40"/>
      <c r="C487" s="40"/>
      <c r="D487" s="40"/>
      <c r="E487" s="40"/>
      <c r="F487" s="43"/>
      <c r="G487" s="40"/>
      <c r="H487" s="43"/>
      <c r="I487" s="43"/>
      <c r="J487" s="44"/>
      <c r="K487" s="44"/>
      <c r="L487" s="44"/>
    </row>
    <row r="488" spans="2:12" ht="15.75" customHeight="1">
      <c r="B488" s="40"/>
      <c r="C488" s="40"/>
      <c r="D488" s="40"/>
      <c r="E488" s="40"/>
      <c r="F488" s="43"/>
      <c r="G488" s="40"/>
      <c r="H488" s="43"/>
      <c r="I488" s="43"/>
      <c r="J488" s="44"/>
      <c r="K488" s="44"/>
      <c r="L488" s="44"/>
    </row>
    <row r="489" spans="2:12" ht="15.75" customHeight="1">
      <c r="B489" s="40"/>
      <c r="C489" s="40"/>
      <c r="D489" s="40"/>
      <c r="E489" s="40"/>
      <c r="F489" s="43"/>
      <c r="G489" s="40"/>
      <c r="H489" s="43"/>
      <c r="I489" s="43"/>
      <c r="J489" s="44"/>
      <c r="K489" s="44"/>
      <c r="L489" s="44"/>
    </row>
    <row r="490" spans="2:12" ht="15.75" customHeight="1">
      <c r="B490" s="40"/>
      <c r="C490" s="40"/>
      <c r="D490" s="40"/>
      <c r="E490" s="40"/>
      <c r="F490" s="43"/>
      <c r="G490" s="40"/>
      <c r="H490" s="43"/>
      <c r="I490" s="43"/>
      <c r="J490" s="44"/>
      <c r="K490" s="44"/>
      <c r="L490" s="44"/>
    </row>
    <row r="491" spans="2:12" ht="15.75" customHeight="1">
      <c r="B491" s="40"/>
      <c r="C491" s="40"/>
      <c r="D491" s="40"/>
      <c r="E491" s="40"/>
      <c r="F491" s="43"/>
      <c r="G491" s="40"/>
      <c r="H491" s="43"/>
      <c r="I491" s="43"/>
      <c r="J491" s="44"/>
      <c r="K491" s="44"/>
      <c r="L491" s="44"/>
    </row>
    <row r="492" spans="2:12" ht="15.75" customHeight="1">
      <c r="B492" s="40"/>
      <c r="C492" s="40"/>
      <c r="D492" s="40"/>
      <c r="E492" s="40"/>
      <c r="F492" s="43"/>
      <c r="G492" s="40"/>
      <c r="H492" s="43"/>
      <c r="I492" s="43"/>
      <c r="J492" s="44"/>
      <c r="K492" s="44"/>
      <c r="L492" s="44"/>
    </row>
    <row r="493" spans="2:12" ht="15.75" customHeight="1">
      <c r="B493" s="40"/>
      <c r="C493" s="40"/>
      <c r="D493" s="40"/>
      <c r="E493" s="40"/>
      <c r="F493" s="43"/>
      <c r="G493" s="40"/>
      <c r="H493" s="43"/>
      <c r="I493" s="43"/>
      <c r="J493" s="44"/>
      <c r="K493" s="44"/>
      <c r="L493" s="44"/>
    </row>
    <row r="494" spans="2:12" ht="15.75" customHeight="1">
      <c r="B494" s="40"/>
      <c r="C494" s="40"/>
      <c r="D494" s="40"/>
      <c r="E494" s="40"/>
      <c r="F494" s="43"/>
      <c r="G494" s="40"/>
      <c r="H494" s="43"/>
      <c r="I494" s="43"/>
      <c r="J494" s="44"/>
      <c r="K494" s="44"/>
      <c r="L494" s="44"/>
    </row>
    <row r="495" spans="2:12" ht="15.75" customHeight="1">
      <c r="B495" s="40"/>
      <c r="C495" s="40"/>
      <c r="D495" s="40"/>
      <c r="E495" s="40"/>
      <c r="F495" s="43"/>
      <c r="G495" s="40"/>
      <c r="H495" s="43"/>
      <c r="I495" s="43"/>
      <c r="J495" s="44"/>
      <c r="K495" s="44"/>
      <c r="L495" s="44"/>
    </row>
    <row r="496" spans="2:12" ht="15.75" customHeight="1">
      <c r="B496" s="40"/>
      <c r="C496" s="40"/>
      <c r="D496" s="40"/>
      <c r="E496" s="40"/>
      <c r="F496" s="43"/>
      <c r="G496" s="40"/>
      <c r="H496" s="43"/>
      <c r="I496" s="43"/>
      <c r="J496" s="44"/>
      <c r="K496" s="44"/>
      <c r="L496" s="44"/>
    </row>
    <row r="497" spans="2:12" ht="15.75" customHeight="1">
      <c r="B497" s="40"/>
      <c r="C497" s="40"/>
      <c r="D497" s="40"/>
      <c r="E497" s="40"/>
      <c r="F497" s="43"/>
      <c r="G497" s="40"/>
      <c r="H497" s="43"/>
      <c r="I497" s="43"/>
      <c r="J497" s="44"/>
      <c r="K497" s="44"/>
      <c r="L497" s="44"/>
    </row>
    <row r="498" spans="2:12" ht="15.75" customHeight="1">
      <c r="B498" s="40"/>
      <c r="C498" s="40"/>
      <c r="D498" s="40"/>
      <c r="E498" s="40"/>
      <c r="F498" s="43"/>
      <c r="G498" s="40"/>
      <c r="H498" s="43"/>
      <c r="I498" s="43"/>
      <c r="J498" s="44"/>
      <c r="K498" s="44"/>
      <c r="L498" s="44"/>
    </row>
    <row r="499" spans="2:12" ht="15.75" customHeight="1">
      <c r="B499" s="40"/>
      <c r="C499" s="40"/>
      <c r="D499" s="40"/>
      <c r="E499" s="40"/>
      <c r="F499" s="43"/>
      <c r="G499" s="40"/>
      <c r="H499" s="43"/>
      <c r="I499" s="43"/>
      <c r="J499" s="44"/>
      <c r="K499" s="44"/>
      <c r="L499" s="44"/>
    </row>
    <row r="500" spans="2:12" ht="15.75" customHeight="1">
      <c r="B500" s="40"/>
      <c r="C500" s="40"/>
      <c r="D500" s="40"/>
      <c r="E500" s="40"/>
      <c r="F500" s="43"/>
      <c r="G500" s="40"/>
      <c r="H500" s="43"/>
      <c r="I500" s="43"/>
      <c r="J500" s="44"/>
      <c r="K500" s="44"/>
      <c r="L500" s="44"/>
    </row>
    <row r="501" spans="2:12" ht="15.75" customHeight="1">
      <c r="B501" s="40"/>
      <c r="C501" s="40"/>
      <c r="D501" s="40"/>
      <c r="E501" s="40"/>
      <c r="F501" s="43"/>
      <c r="G501" s="40"/>
      <c r="H501" s="43"/>
      <c r="I501" s="43"/>
      <c r="J501" s="44"/>
      <c r="K501" s="44"/>
      <c r="L501" s="44"/>
    </row>
    <row r="502" spans="2:12" ht="15.75" customHeight="1">
      <c r="B502" s="40"/>
      <c r="C502" s="40"/>
      <c r="D502" s="40"/>
      <c r="E502" s="40"/>
      <c r="F502" s="43"/>
      <c r="G502" s="40"/>
      <c r="H502" s="43"/>
      <c r="I502" s="43"/>
      <c r="J502" s="44"/>
      <c r="K502" s="44"/>
      <c r="L502" s="44"/>
    </row>
    <row r="503" spans="2:12" ht="15.75" customHeight="1">
      <c r="B503" s="40"/>
      <c r="C503" s="40"/>
      <c r="D503" s="40"/>
      <c r="E503" s="40"/>
      <c r="F503" s="43"/>
      <c r="G503" s="40"/>
      <c r="H503" s="43"/>
      <c r="I503" s="43"/>
      <c r="J503" s="44"/>
      <c r="K503" s="44"/>
      <c r="L503" s="44"/>
    </row>
    <row r="504" spans="2:12" ht="15.75" customHeight="1">
      <c r="B504" s="40"/>
      <c r="C504" s="40"/>
      <c r="D504" s="40"/>
      <c r="E504" s="40"/>
      <c r="F504" s="43"/>
      <c r="G504" s="40"/>
      <c r="H504" s="43"/>
      <c r="I504" s="43"/>
      <c r="J504" s="44"/>
      <c r="K504" s="44"/>
      <c r="L504" s="44"/>
    </row>
    <row r="505" spans="2:12" ht="15.75" customHeight="1">
      <c r="B505" s="40"/>
      <c r="C505" s="40"/>
      <c r="D505" s="40"/>
      <c r="E505" s="40"/>
      <c r="F505" s="43"/>
      <c r="G505" s="40"/>
      <c r="H505" s="43"/>
      <c r="I505" s="43"/>
      <c r="J505" s="44"/>
      <c r="K505" s="44"/>
      <c r="L505" s="44"/>
    </row>
    <row r="506" spans="2:12" ht="15.75" customHeight="1">
      <c r="B506" s="40"/>
      <c r="C506" s="40"/>
      <c r="D506" s="40"/>
      <c r="E506" s="40"/>
      <c r="F506" s="43"/>
      <c r="G506" s="40"/>
      <c r="H506" s="43"/>
      <c r="I506" s="43"/>
      <c r="J506" s="44"/>
      <c r="K506" s="44"/>
      <c r="L506" s="44"/>
    </row>
    <row r="507" spans="2:12" ht="15.75" customHeight="1">
      <c r="B507" s="40"/>
      <c r="C507" s="40"/>
      <c r="D507" s="40"/>
      <c r="E507" s="40"/>
      <c r="F507" s="43"/>
      <c r="G507" s="40"/>
      <c r="H507" s="43"/>
      <c r="I507" s="43"/>
      <c r="J507" s="44"/>
      <c r="K507" s="44"/>
      <c r="L507" s="44"/>
    </row>
    <row r="508" spans="2:12" ht="15.75" customHeight="1">
      <c r="B508" s="40"/>
      <c r="C508" s="40"/>
      <c r="D508" s="40"/>
      <c r="E508" s="40"/>
      <c r="F508" s="43"/>
      <c r="G508" s="40"/>
      <c r="H508" s="43"/>
      <c r="I508" s="43"/>
      <c r="J508" s="44"/>
      <c r="K508" s="44"/>
      <c r="L508" s="44"/>
    </row>
    <row r="509" spans="2:12" ht="15.75" customHeight="1">
      <c r="B509" s="40"/>
      <c r="C509" s="40"/>
      <c r="D509" s="40"/>
      <c r="E509" s="40"/>
      <c r="F509" s="43"/>
      <c r="G509" s="40"/>
      <c r="H509" s="43"/>
      <c r="I509" s="43"/>
      <c r="J509" s="44"/>
      <c r="K509" s="44"/>
      <c r="L509" s="44"/>
    </row>
    <row r="510" spans="2:12" ht="15.75" customHeight="1">
      <c r="B510" s="40"/>
      <c r="C510" s="40"/>
      <c r="D510" s="40"/>
      <c r="E510" s="40"/>
      <c r="F510" s="43"/>
      <c r="G510" s="40"/>
      <c r="H510" s="43"/>
      <c r="I510" s="43"/>
      <c r="J510" s="44"/>
      <c r="K510" s="44"/>
      <c r="L510" s="44"/>
    </row>
    <row r="511" spans="2:12" ht="15.75" customHeight="1">
      <c r="B511" s="40"/>
      <c r="C511" s="40"/>
      <c r="D511" s="40"/>
      <c r="E511" s="40"/>
      <c r="F511" s="43"/>
      <c r="G511" s="40"/>
      <c r="H511" s="43"/>
      <c r="I511" s="43"/>
      <c r="J511" s="44"/>
      <c r="K511" s="44"/>
      <c r="L511" s="44"/>
    </row>
    <row r="512" spans="2:12" ht="15.75" customHeight="1">
      <c r="B512" s="40"/>
      <c r="C512" s="40"/>
      <c r="D512" s="40"/>
      <c r="E512" s="40"/>
      <c r="F512" s="43"/>
      <c r="G512" s="40"/>
      <c r="H512" s="43"/>
      <c r="I512" s="43"/>
      <c r="J512" s="44"/>
      <c r="K512" s="44"/>
      <c r="L512" s="44"/>
    </row>
    <row r="513" spans="2:12" ht="15.75" customHeight="1">
      <c r="B513" s="40"/>
      <c r="C513" s="40"/>
      <c r="D513" s="40"/>
      <c r="E513" s="40"/>
      <c r="F513" s="43"/>
      <c r="G513" s="40"/>
      <c r="H513" s="43"/>
      <c r="I513" s="43"/>
      <c r="J513" s="44"/>
      <c r="K513" s="44"/>
      <c r="L513" s="44"/>
    </row>
    <row r="514" spans="2:12" ht="15.75" customHeight="1">
      <c r="B514" s="40"/>
      <c r="C514" s="40"/>
      <c r="D514" s="40"/>
      <c r="E514" s="40"/>
      <c r="F514" s="43"/>
      <c r="G514" s="40"/>
      <c r="H514" s="43"/>
      <c r="I514" s="43"/>
      <c r="J514" s="44"/>
      <c r="K514" s="44"/>
      <c r="L514" s="44"/>
    </row>
    <row r="515" spans="2:12" ht="15.75" customHeight="1">
      <c r="B515" s="40"/>
      <c r="C515" s="40"/>
      <c r="D515" s="40"/>
      <c r="E515" s="40"/>
      <c r="F515" s="43"/>
      <c r="G515" s="40"/>
      <c r="H515" s="43"/>
      <c r="I515" s="43"/>
      <c r="J515" s="44"/>
      <c r="K515" s="44"/>
      <c r="L515" s="44"/>
    </row>
    <row r="516" spans="2:12" ht="15.75" customHeight="1">
      <c r="B516" s="40"/>
      <c r="C516" s="40"/>
      <c r="D516" s="40"/>
      <c r="E516" s="40"/>
      <c r="F516" s="43"/>
      <c r="G516" s="40"/>
      <c r="H516" s="43"/>
      <c r="I516" s="43"/>
      <c r="J516" s="44"/>
      <c r="K516" s="44"/>
      <c r="L516" s="44"/>
    </row>
    <row r="517" spans="2:12" ht="15.75" customHeight="1">
      <c r="B517" s="40"/>
      <c r="C517" s="40"/>
      <c r="D517" s="40"/>
      <c r="E517" s="40"/>
      <c r="F517" s="43"/>
      <c r="G517" s="40"/>
      <c r="H517" s="43"/>
      <c r="I517" s="43"/>
      <c r="J517" s="44"/>
      <c r="K517" s="44"/>
      <c r="L517" s="44"/>
    </row>
    <row r="518" spans="2:12" ht="15.75" customHeight="1">
      <c r="B518" s="40"/>
      <c r="C518" s="40"/>
      <c r="D518" s="40"/>
      <c r="E518" s="40"/>
      <c r="F518" s="43"/>
      <c r="G518" s="40"/>
      <c r="H518" s="43"/>
      <c r="I518" s="43"/>
      <c r="J518" s="44"/>
      <c r="K518" s="44"/>
      <c r="L518" s="44"/>
    </row>
    <row r="519" spans="2:12" ht="15.75" customHeight="1">
      <c r="B519" s="40"/>
      <c r="C519" s="40"/>
      <c r="D519" s="40"/>
      <c r="E519" s="40"/>
      <c r="F519" s="43"/>
      <c r="G519" s="40"/>
      <c r="H519" s="43"/>
      <c r="I519" s="43"/>
      <c r="J519" s="44"/>
      <c r="K519" s="44"/>
      <c r="L519" s="44"/>
    </row>
    <row r="520" spans="2:12" ht="15.75" customHeight="1">
      <c r="B520" s="40"/>
      <c r="C520" s="40"/>
      <c r="D520" s="40"/>
      <c r="E520" s="40"/>
      <c r="F520" s="43"/>
      <c r="G520" s="40"/>
      <c r="H520" s="43"/>
      <c r="I520" s="43"/>
      <c r="J520" s="44"/>
      <c r="K520" s="44"/>
      <c r="L520" s="44"/>
    </row>
    <row r="521" spans="2:12" ht="15.75" customHeight="1">
      <c r="B521" s="40"/>
      <c r="C521" s="40"/>
      <c r="D521" s="40"/>
      <c r="E521" s="40"/>
      <c r="F521" s="43"/>
      <c r="G521" s="40"/>
      <c r="H521" s="43"/>
      <c r="I521" s="43"/>
      <c r="J521" s="44"/>
      <c r="K521" s="44"/>
      <c r="L521" s="44"/>
    </row>
    <row r="522" spans="2:12" ht="15.75" customHeight="1">
      <c r="B522" s="40"/>
      <c r="C522" s="40"/>
      <c r="D522" s="40"/>
      <c r="E522" s="40"/>
      <c r="F522" s="43"/>
      <c r="G522" s="40"/>
      <c r="H522" s="43"/>
      <c r="I522" s="43"/>
      <c r="J522" s="44"/>
      <c r="K522" s="44"/>
      <c r="L522" s="44"/>
    </row>
    <row r="523" spans="2:12" ht="15.75" customHeight="1">
      <c r="B523" s="40"/>
      <c r="C523" s="40"/>
      <c r="D523" s="40"/>
      <c r="E523" s="40"/>
      <c r="F523" s="43"/>
      <c r="G523" s="40"/>
      <c r="H523" s="43"/>
      <c r="I523" s="43"/>
      <c r="J523" s="44"/>
      <c r="K523" s="44"/>
      <c r="L523" s="44"/>
    </row>
    <row r="524" spans="2:12" ht="15.75" customHeight="1">
      <c r="B524" s="40"/>
      <c r="C524" s="40"/>
      <c r="D524" s="40"/>
      <c r="E524" s="40"/>
      <c r="F524" s="43"/>
      <c r="G524" s="40"/>
      <c r="H524" s="43"/>
      <c r="I524" s="43"/>
      <c r="J524" s="44"/>
      <c r="K524" s="44"/>
      <c r="L524" s="44"/>
    </row>
    <row r="525" spans="2:12" ht="15.75" customHeight="1">
      <c r="B525" s="40"/>
      <c r="C525" s="40"/>
      <c r="D525" s="40"/>
      <c r="E525" s="40"/>
      <c r="F525" s="43"/>
      <c r="G525" s="40"/>
      <c r="H525" s="43"/>
      <c r="I525" s="43"/>
      <c r="J525" s="44"/>
      <c r="K525" s="44"/>
      <c r="L525" s="44"/>
    </row>
    <row r="526" spans="2:12" ht="15.75" customHeight="1">
      <c r="B526" s="40"/>
      <c r="C526" s="40"/>
      <c r="D526" s="40"/>
      <c r="E526" s="40"/>
      <c r="F526" s="43"/>
      <c r="G526" s="40"/>
      <c r="H526" s="43"/>
      <c r="I526" s="43"/>
      <c r="J526" s="44"/>
      <c r="K526" s="44"/>
      <c r="L526" s="44"/>
    </row>
    <row r="527" spans="2:12" ht="15.75" customHeight="1">
      <c r="B527" s="40"/>
      <c r="C527" s="40"/>
      <c r="D527" s="40"/>
      <c r="E527" s="40"/>
      <c r="F527" s="43"/>
      <c r="G527" s="40"/>
      <c r="H527" s="43"/>
      <c r="I527" s="43"/>
      <c r="J527" s="44"/>
      <c r="K527" s="44"/>
      <c r="L527" s="44"/>
    </row>
    <row r="528" spans="2:12" ht="15.75" customHeight="1">
      <c r="B528" s="40"/>
      <c r="C528" s="40"/>
      <c r="D528" s="40"/>
      <c r="E528" s="40"/>
      <c r="F528" s="43"/>
      <c r="G528" s="40"/>
      <c r="H528" s="43"/>
      <c r="I528" s="43"/>
      <c r="J528" s="44"/>
      <c r="K528" s="44"/>
      <c r="L528" s="44"/>
    </row>
    <row r="529" spans="2:12" ht="15.75" customHeight="1">
      <c r="B529" s="40"/>
      <c r="C529" s="40"/>
      <c r="D529" s="40"/>
      <c r="E529" s="40"/>
      <c r="F529" s="43"/>
      <c r="G529" s="40"/>
      <c r="H529" s="43"/>
      <c r="I529" s="43"/>
      <c r="J529" s="44"/>
      <c r="K529" s="44"/>
      <c r="L529" s="44"/>
    </row>
    <row r="530" spans="2:12" ht="15.75" customHeight="1">
      <c r="B530" s="40"/>
      <c r="C530" s="40"/>
      <c r="D530" s="40"/>
      <c r="E530" s="40"/>
      <c r="F530" s="43"/>
      <c r="G530" s="40"/>
      <c r="H530" s="43"/>
      <c r="I530" s="43"/>
      <c r="J530" s="44"/>
      <c r="K530" s="44"/>
      <c r="L530" s="44"/>
    </row>
    <row r="531" spans="2:12" ht="15.75" customHeight="1">
      <c r="B531" s="40"/>
      <c r="C531" s="40"/>
      <c r="D531" s="40"/>
      <c r="E531" s="40"/>
      <c r="F531" s="43"/>
      <c r="G531" s="40"/>
      <c r="H531" s="43"/>
      <c r="I531" s="43"/>
      <c r="J531" s="44"/>
      <c r="K531" s="44"/>
      <c r="L531" s="44"/>
    </row>
    <row r="532" spans="2:12" ht="15.75" customHeight="1">
      <c r="B532" s="40"/>
      <c r="C532" s="40"/>
      <c r="D532" s="40"/>
      <c r="E532" s="40"/>
      <c r="F532" s="43"/>
      <c r="G532" s="40"/>
      <c r="H532" s="43"/>
      <c r="I532" s="43"/>
      <c r="J532" s="44"/>
      <c r="K532" s="44"/>
      <c r="L532" s="44"/>
    </row>
    <row r="533" spans="2:12" ht="15.75" customHeight="1">
      <c r="B533" s="40"/>
      <c r="C533" s="40"/>
      <c r="D533" s="40"/>
      <c r="E533" s="40"/>
      <c r="F533" s="43"/>
      <c r="G533" s="40"/>
      <c r="H533" s="43"/>
      <c r="I533" s="43"/>
      <c r="J533" s="44"/>
      <c r="K533" s="44"/>
      <c r="L533" s="44"/>
    </row>
    <row r="534" spans="2:12" ht="15.75" customHeight="1">
      <c r="B534" s="40"/>
      <c r="C534" s="40"/>
      <c r="D534" s="40"/>
      <c r="E534" s="40"/>
      <c r="F534" s="43"/>
      <c r="G534" s="40"/>
      <c r="H534" s="43"/>
      <c r="I534" s="43"/>
      <c r="J534" s="44"/>
      <c r="K534" s="44"/>
      <c r="L534" s="44"/>
    </row>
    <row r="535" spans="2:12" ht="15.75" customHeight="1">
      <c r="B535" s="40"/>
      <c r="C535" s="40"/>
      <c r="D535" s="40"/>
      <c r="E535" s="40"/>
      <c r="F535" s="43"/>
      <c r="G535" s="40"/>
      <c r="H535" s="43"/>
      <c r="I535" s="43"/>
      <c r="J535" s="44"/>
      <c r="K535" s="44"/>
      <c r="L535" s="44"/>
    </row>
    <row r="536" spans="2:12" ht="15.75" customHeight="1">
      <c r="B536" s="40"/>
      <c r="C536" s="40"/>
      <c r="D536" s="40"/>
      <c r="E536" s="40"/>
      <c r="F536" s="43"/>
      <c r="G536" s="40"/>
      <c r="H536" s="43"/>
      <c r="I536" s="43"/>
      <c r="J536" s="44"/>
      <c r="K536" s="44"/>
      <c r="L536" s="44"/>
    </row>
    <row r="537" spans="2:12" ht="15.75" customHeight="1">
      <c r="B537" s="40"/>
      <c r="C537" s="40"/>
      <c r="D537" s="40"/>
      <c r="E537" s="40"/>
      <c r="F537" s="43"/>
      <c r="G537" s="40"/>
      <c r="H537" s="43"/>
      <c r="I537" s="43"/>
      <c r="J537" s="44"/>
      <c r="K537" s="44"/>
      <c r="L537" s="44"/>
    </row>
    <row r="538" spans="2:12" ht="15.75" customHeight="1">
      <c r="B538" s="40"/>
      <c r="C538" s="40"/>
      <c r="D538" s="40"/>
      <c r="E538" s="40"/>
      <c r="F538" s="43"/>
      <c r="G538" s="40"/>
      <c r="H538" s="43"/>
      <c r="I538" s="43"/>
      <c r="J538" s="44"/>
      <c r="K538" s="44"/>
      <c r="L538" s="44"/>
    </row>
    <row r="539" spans="2:12" ht="15.75" customHeight="1">
      <c r="B539" s="40"/>
      <c r="C539" s="40"/>
      <c r="D539" s="40"/>
      <c r="E539" s="40"/>
      <c r="F539" s="43"/>
      <c r="G539" s="40"/>
      <c r="H539" s="43"/>
      <c r="I539" s="43"/>
      <c r="J539" s="44"/>
      <c r="K539" s="44"/>
      <c r="L539" s="44"/>
    </row>
    <row r="540" spans="2:12" ht="15.75" customHeight="1">
      <c r="B540" s="40"/>
      <c r="C540" s="40"/>
      <c r="D540" s="40"/>
      <c r="E540" s="40"/>
      <c r="F540" s="43"/>
      <c r="G540" s="40"/>
      <c r="H540" s="43"/>
      <c r="I540" s="43"/>
      <c r="J540" s="44"/>
      <c r="K540" s="44"/>
      <c r="L540" s="44"/>
    </row>
    <row r="541" spans="2:12" ht="15.75" customHeight="1">
      <c r="B541" s="40"/>
      <c r="C541" s="40"/>
      <c r="D541" s="40"/>
      <c r="E541" s="40"/>
      <c r="F541" s="43"/>
      <c r="G541" s="40"/>
      <c r="H541" s="43"/>
      <c r="I541" s="43"/>
      <c r="J541" s="44"/>
      <c r="K541" s="44"/>
      <c r="L541" s="44"/>
    </row>
    <row r="542" spans="2:12" ht="15.75" customHeight="1">
      <c r="B542" s="40"/>
      <c r="C542" s="40"/>
      <c r="D542" s="40"/>
      <c r="E542" s="40"/>
      <c r="F542" s="43"/>
      <c r="G542" s="40"/>
      <c r="H542" s="43"/>
      <c r="I542" s="43"/>
      <c r="J542" s="44"/>
      <c r="K542" s="44"/>
      <c r="L542" s="44"/>
    </row>
    <row r="543" spans="2:12" ht="15.75" customHeight="1">
      <c r="B543" s="40"/>
      <c r="C543" s="40"/>
      <c r="D543" s="40"/>
      <c r="E543" s="40"/>
      <c r="F543" s="43"/>
      <c r="G543" s="40"/>
      <c r="H543" s="43"/>
      <c r="I543" s="43"/>
      <c r="J543" s="44"/>
      <c r="K543" s="44"/>
      <c r="L543" s="44"/>
    </row>
    <row r="544" spans="2:12" ht="15.75" customHeight="1">
      <c r="B544" s="40"/>
      <c r="C544" s="40"/>
      <c r="D544" s="40"/>
      <c r="E544" s="40"/>
      <c r="F544" s="43"/>
      <c r="G544" s="40"/>
      <c r="H544" s="43"/>
      <c r="I544" s="43"/>
      <c r="J544" s="44"/>
      <c r="K544" s="44"/>
      <c r="L544" s="44"/>
    </row>
    <row r="545" spans="2:12" ht="15.75" customHeight="1">
      <c r="B545" s="40"/>
      <c r="C545" s="40"/>
      <c r="D545" s="40"/>
      <c r="E545" s="40"/>
      <c r="F545" s="43"/>
      <c r="G545" s="40"/>
      <c r="H545" s="43"/>
      <c r="I545" s="43"/>
      <c r="J545" s="44"/>
      <c r="K545" s="44"/>
      <c r="L545" s="44"/>
    </row>
    <row r="546" spans="2:12" ht="15.75" customHeight="1">
      <c r="B546" s="40"/>
      <c r="C546" s="40"/>
      <c r="D546" s="40"/>
      <c r="E546" s="40"/>
      <c r="F546" s="43"/>
      <c r="G546" s="40"/>
      <c r="H546" s="43"/>
      <c r="I546" s="43"/>
      <c r="J546" s="44"/>
      <c r="K546" s="44"/>
      <c r="L546" s="44"/>
    </row>
    <row r="547" spans="2:12" ht="15.75" customHeight="1">
      <c r="B547" s="40"/>
      <c r="C547" s="40"/>
      <c r="D547" s="40"/>
      <c r="E547" s="40"/>
      <c r="F547" s="43"/>
      <c r="G547" s="40"/>
      <c r="H547" s="43"/>
      <c r="I547" s="43"/>
      <c r="J547" s="44"/>
      <c r="K547" s="44"/>
      <c r="L547" s="44"/>
    </row>
    <row r="548" spans="2:12" ht="15.75" customHeight="1">
      <c r="B548" s="40"/>
      <c r="C548" s="40"/>
      <c r="D548" s="40"/>
      <c r="E548" s="40"/>
      <c r="F548" s="43"/>
      <c r="G548" s="40"/>
      <c r="H548" s="43"/>
      <c r="I548" s="43"/>
      <c r="J548" s="44"/>
      <c r="K548" s="44"/>
      <c r="L548" s="44"/>
    </row>
    <row r="549" spans="2:12" ht="15.75" customHeight="1">
      <c r="B549" s="40"/>
      <c r="C549" s="40"/>
      <c r="D549" s="40"/>
      <c r="E549" s="40"/>
      <c r="F549" s="43"/>
      <c r="G549" s="40"/>
      <c r="H549" s="43"/>
      <c r="I549" s="43"/>
      <c r="J549" s="44"/>
      <c r="K549" s="44"/>
      <c r="L549" s="44"/>
    </row>
    <row r="550" spans="2:12" ht="15.75" customHeight="1">
      <c r="B550" s="40"/>
      <c r="C550" s="40"/>
      <c r="D550" s="40"/>
      <c r="E550" s="40"/>
      <c r="F550" s="43"/>
      <c r="G550" s="40"/>
      <c r="H550" s="43"/>
      <c r="I550" s="43"/>
      <c r="J550" s="44"/>
      <c r="K550" s="44"/>
      <c r="L550" s="44"/>
    </row>
    <row r="551" spans="2:12" ht="15.75" customHeight="1">
      <c r="B551" s="40"/>
      <c r="C551" s="40"/>
      <c r="D551" s="40"/>
      <c r="E551" s="40"/>
      <c r="F551" s="43"/>
      <c r="G551" s="40"/>
      <c r="H551" s="43"/>
      <c r="I551" s="43"/>
      <c r="J551" s="44"/>
      <c r="K551" s="44"/>
      <c r="L551" s="44"/>
    </row>
    <row r="552" spans="2:12" ht="15.75" customHeight="1">
      <c r="B552" s="40"/>
      <c r="C552" s="40"/>
      <c r="D552" s="40"/>
      <c r="E552" s="40"/>
      <c r="F552" s="43"/>
      <c r="G552" s="40"/>
      <c r="H552" s="43"/>
      <c r="I552" s="43"/>
      <c r="J552" s="44"/>
      <c r="K552" s="44"/>
      <c r="L552" s="44"/>
    </row>
    <row r="553" spans="2:12" ht="15.75" customHeight="1">
      <c r="B553" s="40"/>
      <c r="C553" s="40"/>
      <c r="D553" s="40"/>
      <c r="E553" s="40"/>
      <c r="F553" s="43"/>
      <c r="G553" s="40"/>
      <c r="H553" s="43"/>
      <c r="I553" s="43"/>
      <c r="J553" s="44"/>
      <c r="K553" s="44"/>
      <c r="L553" s="44"/>
    </row>
    <row r="554" spans="2:12" ht="15.75" customHeight="1">
      <c r="B554" s="40"/>
      <c r="C554" s="40"/>
      <c r="D554" s="40"/>
      <c r="E554" s="40"/>
      <c r="F554" s="43"/>
      <c r="G554" s="40"/>
      <c r="H554" s="43"/>
      <c r="I554" s="43"/>
      <c r="J554" s="44"/>
      <c r="K554" s="44"/>
      <c r="L554" s="44"/>
    </row>
    <row r="555" spans="2:12" ht="15.75" customHeight="1">
      <c r="B555" s="40"/>
      <c r="C555" s="40"/>
      <c r="D555" s="40"/>
      <c r="E555" s="40"/>
      <c r="F555" s="43"/>
      <c r="G555" s="40"/>
      <c r="H555" s="43"/>
      <c r="I555" s="43"/>
      <c r="J555" s="44"/>
      <c r="K555" s="44"/>
      <c r="L555" s="44"/>
    </row>
    <row r="556" spans="2:12" ht="15.75" customHeight="1">
      <c r="B556" s="40"/>
      <c r="C556" s="40"/>
      <c r="D556" s="40"/>
      <c r="E556" s="40"/>
      <c r="F556" s="43"/>
      <c r="G556" s="40"/>
      <c r="H556" s="43"/>
      <c r="I556" s="43"/>
      <c r="J556" s="44"/>
      <c r="K556" s="44"/>
      <c r="L556" s="44"/>
    </row>
    <row r="557" spans="2:12" ht="15.75" customHeight="1">
      <c r="B557" s="40"/>
      <c r="C557" s="40"/>
      <c r="D557" s="40"/>
      <c r="E557" s="40"/>
      <c r="F557" s="43"/>
      <c r="G557" s="40"/>
      <c r="H557" s="43"/>
      <c r="I557" s="43"/>
      <c r="J557" s="44"/>
      <c r="K557" s="44"/>
      <c r="L557" s="44"/>
    </row>
    <row r="558" spans="2:12" ht="15.75" customHeight="1">
      <c r="B558" s="40"/>
      <c r="C558" s="40"/>
      <c r="D558" s="40"/>
      <c r="E558" s="40"/>
      <c r="F558" s="43"/>
      <c r="G558" s="40"/>
      <c r="H558" s="43"/>
      <c r="I558" s="43"/>
      <c r="J558" s="44"/>
      <c r="K558" s="44"/>
      <c r="L558" s="44"/>
    </row>
    <row r="559" spans="2:12" ht="15.75" customHeight="1">
      <c r="B559" s="40"/>
      <c r="C559" s="40"/>
      <c r="D559" s="40"/>
      <c r="E559" s="40"/>
      <c r="F559" s="43"/>
      <c r="G559" s="40"/>
      <c r="H559" s="43"/>
      <c r="I559" s="43"/>
      <c r="J559" s="44"/>
      <c r="K559" s="44"/>
      <c r="L559" s="44"/>
    </row>
    <row r="560" spans="2:12" ht="15.75" customHeight="1">
      <c r="B560" s="40"/>
      <c r="C560" s="40"/>
      <c r="D560" s="40"/>
      <c r="E560" s="40"/>
      <c r="F560" s="43"/>
      <c r="G560" s="40"/>
      <c r="H560" s="43"/>
      <c r="I560" s="43"/>
      <c r="J560" s="44"/>
      <c r="K560" s="44"/>
      <c r="L560" s="44"/>
    </row>
    <row r="561" spans="2:12" ht="15.75" customHeight="1">
      <c r="B561" s="40"/>
      <c r="C561" s="40"/>
      <c r="D561" s="40"/>
      <c r="E561" s="40"/>
      <c r="F561" s="43"/>
      <c r="G561" s="40"/>
      <c r="H561" s="43"/>
      <c r="I561" s="43"/>
      <c r="J561" s="44"/>
      <c r="K561" s="44"/>
      <c r="L561" s="44"/>
    </row>
    <row r="562" spans="2:12" ht="15.75" customHeight="1">
      <c r="B562" s="40"/>
      <c r="C562" s="40"/>
      <c r="D562" s="40"/>
      <c r="E562" s="40"/>
      <c r="F562" s="43"/>
      <c r="G562" s="40"/>
      <c r="H562" s="43"/>
      <c r="I562" s="43"/>
      <c r="J562" s="44"/>
      <c r="K562" s="44"/>
      <c r="L562" s="44"/>
    </row>
    <row r="563" spans="2:12" ht="15.75" customHeight="1">
      <c r="B563" s="40"/>
      <c r="C563" s="40"/>
      <c r="D563" s="40"/>
      <c r="E563" s="40"/>
      <c r="F563" s="43"/>
      <c r="G563" s="40"/>
      <c r="H563" s="43"/>
      <c r="I563" s="43"/>
      <c r="J563" s="44"/>
      <c r="K563" s="44"/>
      <c r="L563" s="44"/>
    </row>
    <row r="564" spans="2:12" ht="15.75" customHeight="1">
      <c r="B564" s="40"/>
      <c r="C564" s="40"/>
      <c r="D564" s="40"/>
      <c r="E564" s="40"/>
      <c r="F564" s="43"/>
      <c r="G564" s="40"/>
      <c r="H564" s="43"/>
      <c r="I564" s="43"/>
      <c r="J564" s="44"/>
      <c r="K564" s="44"/>
      <c r="L564" s="44"/>
    </row>
    <row r="565" spans="2:12" ht="15.75" customHeight="1">
      <c r="B565" s="40"/>
      <c r="C565" s="40"/>
      <c r="D565" s="40"/>
      <c r="E565" s="40"/>
      <c r="F565" s="43"/>
      <c r="G565" s="40"/>
      <c r="H565" s="43"/>
      <c r="I565" s="43"/>
      <c r="J565" s="44"/>
      <c r="K565" s="44"/>
      <c r="L565" s="44"/>
    </row>
    <row r="566" spans="2:12" ht="15.75" customHeight="1">
      <c r="B566" s="40"/>
      <c r="C566" s="40"/>
      <c r="D566" s="40"/>
      <c r="E566" s="40"/>
      <c r="F566" s="43"/>
      <c r="G566" s="40"/>
      <c r="H566" s="43"/>
      <c r="I566" s="43"/>
      <c r="J566" s="44"/>
      <c r="K566" s="44"/>
      <c r="L566" s="44"/>
    </row>
    <row r="567" spans="2:12" ht="15.75" customHeight="1">
      <c r="B567" s="40"/>
      <c r="C567" s="40"/>
      <c r="D567" s="40"/>
      <c r="E567" s="40"/>
      <c r="F567" s="43"/>
      <c r="G567" s="40"/>
      <c r="H567" s="43"/>
      <c r="I567" s="43"/>
      <c r="J567" s="44"/>
      <c r="K567" s="44"/>
      <c r="L567" s="44"/>
    </row>
    <row r="568" spans="2:12" ht="15.75" customHeight="1">
      <c r="B568" s="40"/>
      <c r="C568" s="40"/>
      <c r="D568" s="40"/>
      <c r="E568" s="40"/>
      <c r="F568" s="43"/>
      <c r="G568" s="40"/>
      <c r="H568" s="43"/>
      <c r="I568" s="43"/>
      <c r="J568" s="44"/>
      <c r="K568" s="44"/>
      <c r="L568" s="44"/>
    </row>
    <row r="569" spans="2:12" ht="15.75" customHeight="1">
      <c r="B569" s="40"/>
      <c r="C569" s="40"/>
      <c r="D569" s="40"/>
      <c r="E569" s="40"/>
      <c r="F569" s="43"/>
      <c r="G569" s="40"/>
      <c r="H569" s="43"/>
      <c r="I569" s="43"/>
      <c r="J569" s="44"/>
      <c r="K569" s="44"/>
      <c r="L569" s="44"/>
    </row>
    <row r="570" spans="2:12" ht="15.75" customHeight="1">
      <c r="B570" s="40"/>
      <c r="C570" s="40"/>
      <c r="D570" s="40"/>
      <c r="E570" s="40"/>
      <c r="F570" s="43"/>
      <c r="G570" s="40"/>
      <c r="H570" s="43"/>
      <c r="I570" s="43"/>
      <c r="J570" s="44"/>
      <c r="K570" s="44"/>
      <c r="L570" s="44"/>
    </row>
    <row r="571" spans="2:12" ht="15.75" customHeight="1">
      <c r="B571" s="40"/>
      <c r="C571" s="40"/>
      <c r="D571" s="40"/>
      <c r="E571" s="40"/>
      <c r="F571" s="43"/>
      <c r="G571" s="40"/>
      <c r="H571" s="43"/>
      <c r="I571" s="43"/>
      <c r="J571" s="44"/>
      <c r="K571" s="44"/>
      <c r="L571" s="44"/>
    </row>
    <row r="572" spans="2:12" ht="15.75" customHeight="1">
      <c r="B572" s="40"/>
      <c r="C572" s="40"/>
      <c r="D572" s="40"/>
      <c r="E572" s="40"/>
      <c r="F572" s="43"/>
      <c r="G572" s="40"/>
      <c r="H572" s="43"/>
      <c r="I572" s="43"/>
      <c r="J572" s="44"/>
      <c r="K572" s="44"/>
      <c r="L572" s="44"/>
    </row>
    <row r="573" spans="2:12" ht="15.75" customHeight="1">
      <c r="B573" s="40"/>
      <c r="C573" s="40"/>
      <c r="D573" s="40"/>
      <c r="E573" s="40"/>
      <c r="F573" s="43"/>
      <c r="G573" s="40"/>
      <c r="H573" s="43"/>
      <c r="I573" s="43"/>
      <c r="J573" s="44"/>
      <c r="K573" s="44"/>
      <c r="L573" s="44"/>
    </row>
    <row r="574" spans="2:12" ht="15.75" customHeight="1">
      <c r="B574" s="40"/>
      <c r="C574" s="40"/>
      <c r="D574" s="40"/>
      <c r="E574" s="40"/>
      <c r="F574" s="43"/>
      <c r="G574" s="40"/>
      <c r="H574" s="43"/>
      <c r="I574" s="43"/>
      <c r="J574" s="44"/>
      <c r="K574" s="44"/>
      <c r="L574" s="44"/>
    </row>
    <row r="575" spans="2:12" ht="15.75" customHeight="1">
      <c r="B575" s="40"/>
      <c r="C575" s="40"/>
      <c r="D575" s="40"/>
      <c r="E575" s="40"/>
      <c r="F575" s="43"/>
      <c r="G575" s="40"/>
      <c r="H575" s="43"/>
      <c r="I575" s="43"/>
      <c r="J575" s="44"/>
      <c r="K575" s="44"/>
      <c r="L575" s="44"/>
    </row>
    <row r="576" spans="2:12" ht="15.75" customHeight="1">
      <c r="B576" s="40"/>
      <c r="C576" s="40"/>
      <c r="D576" s="40"/>
      <c r="E576" s="40"/>
      <c r="F576" s="43"/>
      <c r="G576" s="40"/>
      <c r="H576" s="43"/>
      <c r="I576" s="43"/>
      <c r="J576" s="44"/>
      <c r="K576" s="44"/>
      <c r="L576" s="44"/>
    </row>
    <row r="577" spans="2:12" ht="15.75" customHeight="1">
      <c r="B577" s="40"/>
      <c r="C577" s="40"/>
      <c r="D577" s="40"/>
      <c r="E577" s="40"/>
      <c r="F577" s="43"/>
      <c r="G577" s="40"/>
      <c r="H577" s="43"/>
      <c r="I577" s="43"/>
      <c r="J577" s="44"/>
      <c r="K577" s="44"/>
      <c r="L577" s="44"/>
    </row>
    <row r="578" spans="2:12" ht="15.75" customHeight="1">
      <c r="B578" s="40"/>
      <c r="C578" s="40"/>
      <c r="D578" s="40"/>
      <c r="E578" s="40"/>
      <c r="F578" s="43"/>
      <c r="G578" s="40"/>
      <c r="H578" s="43"/>
      <c r="I578" s="43"/>
      <c r="J578" s="44"/>
      <c r="K578" s="44"/>
      <c r="L578" s="44"/>
    </row>
    <row r="579" spans="2:12" ht="15.75" customHeight="1">
      <c r="B579" s="40"/>
      <c r="C579" s="40"/>
      <c r="D579" s="40"/>
      <c r="E579" s="40"/>
      <c r="F579" s="43"/>
      <c r="G579" s="40"/>
      <c r="H579" s="43"/>
      <c r="I579" s="43"/>
      <c r="J579" s="44"/>
      <c r="K579" s="44"/>
      <c r="L579" s="44"/>
    </row>
    <row r="580" spans="2:12" ht="15.75" customHeight="1">
      <c r="B580" s="40"/>
      <c r="C580" s="40"/>
      <c r="D580" s="40"/>
      <c r="E580" s="40"/>
      <c r="F580" s="43"/>
      <c r="G580" s="40"/>
      <c r="H580" s="43"/>
      <c r="I580" s="43"/>
      <c r="J580" s="44"/>
      <c r="K580" s="44"/>
      <c r="L580" s="44"/>
    </row>
    <row r="581" spans="2:12" ht="15.75" customHeight="1">
      <c r="B581" s="40"/>
      <c r="C581" s="40"/>
      <c r="D581" s="40"/>
      <c r="E581" s="40"/>
      <c r="F581" s="43"/>
      <c r="G581" s="40"/>
      <c r="H581" s="43"/>
      <c r="I581" s="43"/>
      <c r="J581" s="44"/>
      <c r="K581" s="44"/>
      <c r="L581" s="44"/>
    </row>
    <row r="582" spans="2:12" ht="15.75" customHeight="1">
      <c r="B582" s="40"/>
      <c r="C582" s="40"/>
      <c r="D582" s="40"/>
      <c r="E582" s="40"/>
      <c r="F582" s="43"/>
      <c r="G582" s="40"/>
      <c r="H582" s="43"/>
      <c r="I582" s="43"/>
      <c r="J582" s="44"/>
      <c r="K582" s="44"/>
      <c r="L582" s="44"/>
    </row>
    <row r="583" spans="2:12" ht="15.75" customHeight="1">
      <c r="B583" s="40"/>
      <c r="C583" s="40"/>
      <c r="D583" s="40"/>
      <c r="E583" s="40"/>
      <c r="F583" s="43"/>
      <c r="G583" s="40"/>
      <c r="H583" s="43"/>
      <c r="I583" s="43"/>
      <c r="J583" s="44"/>
      <c r="K583" s="44"/>
      <c r="L583" s="44"/>
    </row>
    <row r="584" spans="2:12" ht="15.75" customHeight="1">
      <c r="B584" s="40"/>
      <c r="C584" s="40"/>
      <c r="D584" s="40"/>
      <c r="E584" s="40"/>
      <c r="F584" s="43"/>
      <c r="G584" s="40"/>
      <c r="H584" s="43"/>
      <c r="I584" s="43"/>
      <c r="J584" s="44"/>
      <c r="K584" s="44"/>
      <c r="L584" s="44"/>
    </row>
    <row r="585" spans="2:12" ht="15.75" customHeight="1">
      <c r="B585" s="40"/>
      <c r="C585" s="40"/>
      <c r="D585" s="40"/>
      <c r="E585" s="40"/>
      <c r="F585" s="43"/>
      <c r="G585" s="40"/>
      <c r="H585" s="43"/>
      <c r="I585" s="43"/>
      <c r="J585" s="44"/>
      <c r="K585" s="44"/>
      <c r="L585" s="44"/>
    </row>
    <row r="586" spans="2:12" ht="15.75" customHeight="1">
      <c r="B586" s="40"/>
      <c r="C586" s="40"/>
      <c r="D586" s="40"/>
      <c r="E586" s="40"/>
      <c r="F586" s="43"/>
      <c r="G586" s="40"/>
      <c r="H586" s="43"/>
      <c r="I586" s="43"/>
      <c r="J586" s="44"/>
      <c r="K586" s="44"/>
      <c r="L586" s="44"/>
    </row>
    <row r="587" spans="2:12" ht="15.75" customHeight="1">
      <c r="B587" s="40"/>
      <c r="C587" s="40"/>
      <c r="D587" s="40"/>
      <c r="E587" s="40"/>
      <c r="F587" s="43"/>
      <c r="G587" s="40"/>
      <c r="H587" s="43"/>
      <c r="I587" s="43"/>
      <c r="J587" s="44"/>
      <c r="K587" s="44"/>
      <c r="L587" s="44"/>
    </row>
    <row r="588" spans="2:12" ht="15.75" customHeight="1">
      <c r="B588" s="40"/>
      <c r="C588" s="40"/>
      <c r="D588" s="40"/>
      <c r="E588" s="40"/>
      <c r="F588" s="43"/>
      <c r="G588" s="40"/>
      <c r="H588" s="43"/>
      <c r="I588" s="43"/>
      <c r="J588" s="44"/>
      <c r="K588" s="44"/>
      <c r="L588" s="44"/>
    </row>
    <row r="589" spans="2:12" ht="15.75" customHeight="1">
      <c r="B589" s="40"/>
      <c r="C589" s="40"/>
      <c r="D589" s="40"/>
      <c r="E589" s="40"/>
      <c r="F589" s="43"/>
      <c r="G589" s="40"/>
      <c r="H589" s="43"/>
      <c r="I589" s="43"/>
      <c r="J589" s="44"/>
      <c r="K589" s="44"/>
      <c r="L589" s="44"/>
    </row>
    <row r="590" spans="2:12" ht="15.75" customHeight="1">
      <c r="B590" s="40"/>
      <c r="C590" s="40"/>
      <c r="D590" s="40"/>
      <c r="E590" s="40"/>
      <c r="F590" s="43"/>
      <c r="G590" s="40"/>
      <c r="H590" s="43"/>
      <c r="I590" s="43"/>
      <c r="J590" s="44"/>
      <c r="K590" s="44"/>
      <c r="L590" s="44"/>
    </row>
    <row r="591" spans="2:12" ht="15.75" customHeight="1">
      <c r="B591" s="40"/>
      <c r="C591" s="40"/>
      <c r="D591" s="40"/>
      <c r="E591" s="40"/>
      <c r="F591" s="43"/>
      <c r="G591" s="40"/>
      <c r="H591" s="43"/>
      <c r="I591" s="43"/>
      <c r="J591" s="44"/>
      <c r="K591" s="44"/>
      <c r="L591" s="44"/>
    </row>
    <row r="592" spans="2:12" ht="15.75" customHeight="1">
      <c r="B592" s="40"/>
      <c r="C592" s="40"/>
      <c r="D592" s="40"/>
      <c r="E592" s="40"/>
      <c r="F592" s="43"/>
      <c r="G592" s="40"/>
      <c r="H592" s="43"/>
      <c r="I592" s="43"/>
      <c r="J592" s="44"/>
      <c r="K592" s="44"/>
      <c r="L592" s="44"/>
    </row>
    <row r="593" spans="2:12" ht="15.75" customHeight="1">
      <c r="B593" s="40"/>
      <c r="C593" s="40"/>
      <c r="D593" s="40"/>
      <c r="E593" s="40"/>
      <c r="F593" s="43"/>
      <c r="G593" s="40"/>
      <c r="H593" s="43"/>
      <c r="I593" s="43"/>
      <c r="J593" s="44"/>
      <c r="K593" s="44"/>
      <c r="L593" s="44"/>
    </row>
    <row r="594" spans="2:12" ht="15.75" customHeight="1">
      <c r="B594" s="40"/>
      <c r="C594" s="40"/>
      <c r="D594" s="40"/>
      <c r="E594" s="40"/>
      <c r="F594" s="43"/>
      <c r="G594" s="40"/>
      <c r="H594" s="43"/>
      <c r="I594" s="43"/>
      <c r="J594" s="44"/>
      <c r="K594" s="44"/>
      <c r="L594" s="44"/>
    </row>
    <row r="595" spans="2:12" ht="15.75" customHeight="1">
      <c r="B595" s="40"/>
      <c r="C595" s="40"/>
      <c r="D595" s="40"/>
      <c r="E595" s="40"/>
      <c r="F595" s="43"/>
      <c r="G595" s="40"/>
      <c r="H595" s="43"/>
      <c r="I595" s="43"/>
      <c r="J595" s="44"/>
      <c r="K595" s="44"/>
      <c r="L595" s="44"/>
    </row>
    <row r="596" spans="2:12" ht="15.75" customHeight="1">
      <c r="B596" s="40"/>
      <c r="C596" s="40"/>
      <c r="D596" s="40"/>
      <c r="E596" s="40"/>
      <c r="F596" s="43"/>
      <c r="G596" s="40"/>
      <c r="H596" s="43"/>
      <c r="I596" s="43"/>
      <c r="J596" s="44"/>
      <c r="K596" s="44"/>
      <c r="L596" s="44"/>
    </row>
    <row r="597" spans="2:12" ht="15.75" customHeight="1">
      <c r="B597" s="40"/>
      <c r="C597" s="40"/>
      <c r="D597" s="40"/>
      <c r="E597" s="40"/>
      <c r="F597" s="43"/>
      <c r="G597" s="40"/>
      <c r="H597" s="43"/>
      <c r="I597" s="43"/>
      <c r="J597" s="44"/>
      <c r="K597" s="44"/>
      <c r="L597" s="44"/>
    </row>
    <row r="598" spans="2:12" ht="15.75" customHeight="1">
      <c r="B598" s="40"/>
      <c r="C598" s="40"/>
      <c r="D598" s="40"/>
      <c r="E598" s="40"/>
      <c r="F598" s="43"/>
      <c r="G598" s="40"/>
      <c r="H598" s="43"/>
      <c r="I598" s="43"/>
      <c r="J598" s="44"/>
      <c r="K598" s="44"/>
      <c r="L598" s="44"/>
    </row>
    <row r="599" spans="2:12" ht="15.75" customHeight="1">
      <c r="B599" s="40"/>
      <c r="C599" s="40"/>
      <c r="D599" s="40"/>
      <c r="E599" s="40"/>
      <c r="F599" s="43"/>
      <c r="G599" s="40"/>
      <c r="H599" s="43"/>
      <c r="I599" s="43"/>
      <c r="J599" s="44"/>
      <c r="K599" s="44"/>
      <c r="L599" s="44"/>
    </row>
    <row r="600" spans="2:12" ht="15.75" customHeight="1">
      <c r="B600" s="40"/>
      <c r="C600" s="40"/>
      <c r="D600" s="40"/>
      <c r="E600" s="40"/>
      <c r="F600" s="43"/>
      <c r="G600" s="40"/>
      <c r="H600" s="43"/>
      <c r="I600" s="43"/>
      <c r="J600" s="44"/>
      <c r="K600" s="44"/>
      <c r="L600" s="44"/>
    </row>
    <row r="601" spans="2:12" ht="15.75" customHeight="1">
      <c r="B601" s="40"/>
      <c r="C601" s="40"/>
      <c r="D601" s="40"/>
      <c r="E601" s="40"/>
      <c r="F601" s="43"/>
      <c r="G601" s="40"/>
      <c r="H601" s="43"/>
      <c r="I601" s="43"/>
      <c r="J601" s="44"/>
      <c r="K601" s="44"/>
      <c r="L601" s="44"/>
    </row>
    <row r="602" spans="2:12" ht="15.75" customHeight="1">
      <c r="B602" s="40"/>
      <c r="C602" s="40"/>
      <c r="D602" s="40"/>
      <c r="E602" s="40"/>
      <c r="F602" s="43"/>
      <c r="G602" s="40"/>
      <c r="H602" s="43"/>
      <c r="I602" s="43"/>
      <c r="J602" s="44"/>
      <c r="K602" s="44"/>
      <c r="L602" s="44"/>
    </row>
    <row r="603" spans="2:12" ht="15.75" customHeight="1">
      <c r="B603" s="40"/>
      <c r="C603" s="40"/>
      <c r="D603" s="40"/>
      <c r="E603" s="40"/>
      <c r="F603" s="43"/>
      <c r="G603" s="40"/>
      <c r="H603" s="43"/>
      <c r="I603" s="43"/>
      <c r="J603" s="44"/>
      <c r="K603" s="44"/>
      <c r="L603" s="44"/>
    </row>
    <row r="604" spans="2:12" ht="15.75" customHeight="1">
      <c r="B604" s="40"/>
      <c r="C604" s="40"/>
      <c r="D604" s="40"/>
      <c r="E604" s="40"/>
      <c r="F604" s="43"/>
      <c r="G604" s="40"/>
      <c r="H604" s="43"/>
      <c r="I604" s="43"/>
      <c r="J604" s="44"/>
      <c r="K604" s="44"/>
      <c r="L604" s="44"/>
    </row>
    <row r="605" spans="2:12" ht="15.75" customHeight="1">
      <c r="B605" s="40"/>
      <c r="C605" s="40"/>
      <c r="D605" s="40"/>
      <c r="E605" s="40"/>
      <c r="F605" s="43"/>
      <c r="G605" s="40"/>
      <c r="H605" s="43"/>
      <c r="I605" s="43"/>
      <c r="J605" s="44"/>
      <c r="K605" s="44"/>
      <c r="L605" s="44"/>
    </row>
    <row r="606" spans="2:12" ht="15.75" customHeight="1">
      <c r="B606" s="40"/>
      <c r="C606" s="40"/>
      <c r="D606" s="40"/>
      <c r="E606" s="40"/>
      <c r="F606" s="43"/>
      <c r="G606" s="40"/>
      <c r="H606" s="43"/>
      <c r="I606" s="43"/>
      <c r="J606" s="44"/>
      <c r="K606" s="44"/>
      <c r="L606" s="44"/>
    </row>
    <row r="607" spans="2:12" ht="15.75" customHeight="1">
      <c r="B607" s="40"/>
      <c r="C607" s="40"/>
      <c r="D607" s="40"/>
      <c r="E607" s="40"/>
      <c r="F607" s="43"/>
      <c r="G607" s="40"/>
      <c r="H607" s="43"/>
      <c r="I607" s="43"/>
      <c r="J607" s="44"/>
      <c r="K607" s="44"/>
      <c r="L607" s="44"/>
    </row>
    <row r="608" spans="2:12" ht="15.75" customHeight="1">
      <c r="B608" s="40"/>
      <c r="C608" s="40"/>
      <c r="D608" s="40"/>
      <c r="E608" s="40"/>
      <c r="F608" s="43"/>
      <c r="G608" s="40"/>
      <c r="H608" s="43"/>
      <c r="I608" s="43"/>
      <c r="J608" s="44"/>
      <c r="K608" s="44"/>
      <c r="L608" s="44"/>
    </row>
    <row r="609" spans="2:12" ht="15.75" customHeight="1">
      <c r="B609" s="40"/>
      <c r="C609" s="40"/>
      <c r="D609" s="40"/>
      <c r="E609" s="40"/>
      <c r="F609" s="43"/>
      <c r="G609" s="40"/>
      <c r="H609" s="43"/>
      <c r="I609" s="43"/>
      <c r="J609" s="44"/>
      <c r="K609" s="44"/>
      <c r="L609" s="44"/>
    </row>
    <row r="610" spans="2:12" ht="15.75" customHeight="1">
      <c r="B610" s="40"/>
      <c r="C610" s="40"/>
      <c r="D610" s="40"/>
      <c r="E610" s="40"/>
      <c r="F610" s="43"/>
      <c r="G610" s="40"/>
      <c r="H610" s="43"/>
      <c r="I610" s="43"/>
      <c r="J610" s="44"/>
      <c r="K610" s="44"/>
      <c r="L610" s="44"/>
    </row>
    <row r="611" spans="2:12" ht="15.75" customHeight="1">
      <c r="B611" s="40"/>
      <c r="C611" s="40"/>
      <c r="D611" s="40"/>
      <c r="E611" s="40"/>
      <c r="F611" s="43"/>
      <c r="G611" s="40"/>
      <c r="H611" s="43"/>
      <c r="I611" s="43"/>
      <c r="J611" s="44"/>
      <c r="K611" s="44"/>
      <c r="L611" s="44"/>
    </row>
    <row r="612" spans="2:12" ht="15.75" customHeight="1">
      <c r="B612" s="40"/>
      <c r="C612" s="40"/>
      <c r="D612" s="40"/>
      <c r="E612" s="40"/>
      <c r="F612" s="43"/>
      <c r="G612" s="40"/>
      <c r="H612" s="43"/>
      <c r="I612" s="43"/>
      <c r="J612" s="44"/>
      <c r="K612" s="44"/>
      <c r="L612" s="44"/>
    </row>
    <row r="613" spans="2:12" ht="15.75" customHeight="1">
      <c r="B613" s="40"/>
      <c r="C613" s="40"/>
      <c r="D613" s="40"/>
      <c r="E613" s="40"/>
      <c r="F613" s="43"/>
      <c r="G613" s="40"/>
      <c r="H613" s="43"/>
      <c r="I613" s="43"/>
      <c r="J613" s="44"/>
      <c r="K613" s="44"/>
      <c r="L613" s="44"/>
    </row>
  </sheetData>
  <sheetProtection/>
  <mergeCells count="16">
    <mergeCell ref="J6:K6"/>
    <mergeCell ref="L6:L7"/>
    <mergeCell ref="M6:M7"/>
    <mergeCell ref="C8:L8"/>
    <mergeCell ref="C33:L33"/>
    <mergeCell ref="C36:L36"/>
    <mergeCell ref="B1:L1"/>
    <mergeCell ref="B2:M2"/>
    <mergeCell ref="B4:M4"/>
    <mergeCell ref="B5:L5"/>
    <mergeCell ref="B6:B7"/>
    <mergeCell ref="C6:C7"/>
    <mergeCell ref="D6:D7"/>
    <mergeCell ref="E6:E7"/>
    <mergeCell ref="F6:G6"/>
    <mergeCell ref="H6:I6"/>
  </mergeCells>
  <printOptions/>
  <pageMargins left="0.7874015748031497" right="0.3937007874015748" top="0.7086614173228347" bottom="0.7874015748031497" header="0.3937007874015748" footer="0.4330708661417323"/>
  <pageSetup horizontalDpi="300" verticalDpi="300" orientation="landscape" paperSize="9" scale="90" r:id="rId1"/>
  <headerFooter>
    <oddHeader>&amp;C&amp;"돋움,굵게"피뢰 및 접지설비에 대하여 생산물책임배상보험(LIG 손해보험 10억원)으로 100% 책임보증!</oddHeader>
    <oddFooter>&amp;L&amp;"돋움,굵게"신기술 벤처기업 등록&amp;C&amp;"돋움,굵게"UL-인증, Q마크 등록&amp;R&amp;"돋움,굵게"ISO 9001:2000 인증</oddFooter>
  </headerFooter>
  <rowBreaks count="1" manualBreakCount="1">
    <brk id="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Ground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ArgentSoma</dc:creator>
  <cp:keywords/>
  <dc:description/>
  <cp:lastModifiedBy>snoopy</cp:lastModifiedBy>
  <cp:lastPrinted>2008-12-19T03:34:00Z</cp:lastPrinted>
  <dcterms:created xsi:type="dcterms:W3CDTF">2008-01-24T00:56:18Z</dcterms:created>
  <dcterms:modified xsi:type="dcterms:W3CDTF">2008-12-23T04:19:04Z</dcterms:modified>
  <cp:category/>
  <cp:version/>
  <cp:contentType/>
  <cp:contentStatus/>
</cp:coreProperties>
</file>